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TTC-SERVER\shared\Documents\Full Council\2022\04 Apr 22\"/>
    </mc:Choice>
  </mc:AlternateContent>
  <xr:revisionPtr revIDLastSave="0" documentId="8_{EB3B739B-854C-43C0-8E86-6945357D81FF}" xr6:coauthVersionLast="47" xr6:coauthVersionMax="47" xr10:uidLastSave="{00000000-0000-0000-0000-000000000000}"/>
  <bookViews>
    <workbookView xWindow="-120" yWindow="-120" windowWidth="29040" windowHeight="15840" xr2:uid="{639B36B7-052A-4F0E-94FF-6860C56183DD}"/>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15" i="1" l="1"/>
  <c r="H15" i="1"/>
  <c r="E13" i="1"/>
  <c r="E5" i="1"/>
  <c r="E6" i="1"/>
  <c r="E7" i="1"/>
  <c r="E8" i="1"/>
  <c r="E9" i="1"/>
  <c r="E10" i="1"/>
  <c r="E11" i="1"/>
  <c r="E12" i="1"/>
  <c r="E14" i="1"/>
  <c r="E4" i="1"/>
  <c r="D15" i="1"/>
  <c r="C15" i="1"/>
  <c r="J15" i="1" l="1"/>
  <c r="E15" i="1"/>
</calcChain>
</file>

<file path=xl/sharedStrings.xml><?xml version="1.0" encoding="utf-8"?>
<sst xmlns="http://schemas.openxmlformats.org/spreadsheetml/2006/main" count="51" uniqueCount="51">
  <si>
    <t>Applicant</t>
  </si>
  <si>
    <t>Project</t>
  </si>
  <si>
    <t>Total project cost £</t>
  </si>
  <si>
    <t>% of total cost</t>
  </si>
  <si>
    <t>Community Coordinator comments</t>
  </si>
  <si>
    <t>Town Clerk Recommendations</t>
  </si>
  <si>
    <t>Totnes Town Council Community Grant Applications April 1st 2022</t>
  </si>
  <si>
    <t>Totnes Caring</t>
  </si>
  <si>
    <t>South Hams Citizens Advice</t>
  </si>
  <si>
    <t>Totnes Bike Hub</t>
  </si>
  <si>
    <t>Amount requested</t>
  </si>
  <si>
    <t>St John's Church</t>
  </si>
  <si>
    <t>Stepping Stones Totnes CIC Food Hub</t>
  </si>
  <si>
    <t>costs towards the Community Transport coordinator</t>
  </si>
  <si>
    <t>contribution to outreach support worker in partnership with Totnes Caring</t>
  </si>
  <si>
    <t>IT set up - laptop, mobile, printer etc</t>
  </si>
  <si>
    <t>Total</t>
  </si>
  <si>
    <t>Sharpham/Totnes Park Run</t>
  </si>
  <si>
    <t>set up costs for a new Park Run</t>
  </si>
  <si>
    <t>Dartington Morris Men</t>
  </si>
  <si>
    <t>The Brutus Pageant</t>
  </si>
  <si>
    <t>Bridgetown Alive!</t>
  </si>
  <si>
    <t>contributions to Newsletter and Noticeboards</t>
  </si>
  <si>
    <t>volunteer training costs to upcycle bikes</t>
  </si>
  <si>
    <t>Inclusive Totnes</t>
  </si>
  <si>
    <t>Community Benches outside The Mansion</t>
  </si>
  <si>
    <t>Participate Arts</t>
  </si>
  <si>
    <t>Creative Connections</t>
  </si>
  <si>
    <t>Totnes Garden Trail Group (formerly Gardening for health)</t>
  </si>
  <si>
    <t>Notice Board at The Lamb garden and new Garden Trail leaflets</t>
  </si>
  <si>
    <t xml:space="preserve"> Complete documentation not yet available, Totnes Trust, who were the accountable body for the Heath's Garden noticeboard, needs to agree at their next meeting later this month.  Please consider in priciple, tbc when docs are in. </t>
  </si>
  <si>
    <t>Community wellbeing activities and Jubilee event</t>
  </si>
  <si>
    <t>Please see Case study, valuable contributon to keep the town centre service going</t>
  </si>
  <si>
    <t>FULL £4,000 grant awarded. Powers for Community Transport.</t>
  </si>
  <si>
    <t xml:space="preserve">FULL £7,000 grant awarded. Power to support CAB. </t>
  </si>
  <si>
    <r>
      <t xml:space="preserve">FULL £3960 grant awarded. </t>
    </r>
    <r>
      <rPr>
        <sz val="11"/>
        <color rgb="FFFF0000"/>
        <rFont val="Calibri"/>
        <family val="2"/>
        <scheme val="minor"/>
      </rPr>
      <t>S137 allocation</t>
    </r>
    <r>
      <rPr>
        <sz val="11"/>
        <color theme="1"/>
        <rFont val="Calibri"/>
        <family val="2"/>
        <scheme val="minor"/>
      </rPr>
      <t>.</t>
    </r>
  </si>
  <si>
    <t>FULL £1000 grant awarded. Power to provide provision of entertainment and support of the arts AND Tourism.</t>
  </si>
  <si>
    <t>FULL £1800 grant awarded. Power to provide provision of entertainment and support of the arts</t>
  </si>
  <si>
    <t>FULL £550 grant awarded. Power to provide provision of entertainment and support of the arts AND Tourism.</t>
  </si>
  <si>
    <r>
      <t xml:space="preserve">75% £1500 grant awarded. </t>
    </r>
    <r>
      <rPr>
        <sz val="11"/>
        <color rgb="FFFF0000"/>
        <rFont val="Calibri"/>
        <family val="2"/>
        <scheme val="minor"/>
      </rPr>
      <t xml:space="preserve"> S137 allocation.</t>
    </r>
  </si>
  <si>
    <t>FULL £750 allocated. Power to provide provision of entertainment and support of the arts AND Tourism.</t>
  </si>
  <si>
    <r>
      <t>75%  £1795.91 grant awarded.</t>
    </r>
    <r>
      <rPr>
        <sz val="11"/>
        <color rgb="FFFF0000"/>
        <rFont val="Calibri"/>
        <family val="2"/>
        <scheme val="minor"/>
      </rPr>
      <t xml:space="preserve"> S137 allocation.</t>
    </r>
  </si>
  <si>
    <r>
      <t xml:space="preserve">FULL grant awarded. </t>
    </r>
    <r>
      <rPr>
        <sz val="11"/>
        <color rgb="FFFF0000"/>
        <rFont val="Calibri"/>
        <family val="2"/>
        <scheme val="minor"/>
      </rPr>
      <t>S137 allocation.</t>
    </r>
  </si>
  <si>
    <t>FULL £1000 allocated in principle - subject to paperwork and checks being completed. Powers under Recreation/ Information/Tourism.</t>
  </si>
  <si>
    <t>s137 briefing from the Clerk</t>
  </si>
  <si>
    <t>The council must secondly ensure that the direct benefit accruing to its area or residents is commensurate with the expenditure incurred. This means that a council should not spend a disproportionately large amount on something which has no or very little direct benefit. For example, spending the whole of the council’s allowance under s. 137 which amounted to £10,000 for the benefit of two people is unlikely to confer benefits commensurate to the 3 expenditure incurred, or to donate a council’s entire annual s.137 allowance to a local campaign group where there is a contentious issue that divides local opinion.</t>
  </si>
  <si>
    <t>Expenditure incurred by a council under s.137 is open to challenge by the auditor, or by a local government elector objector at audit (s.27 of the Local Audit and Accountability Act 2014), on the basis that the expenditure is larger than the direct benefit to the area or to residents would justify.
Councils must therefore exercise care when considering the amounts of proposed expenditure under s.137 and, if in doubt, should seek advice before going ahead.</t>
  </si>
  <si>
    <t>The maximum amount which a council may spend under s.137 in any one fiscal year (i.e. 1 April to the following 31 March) is an index-linked amount per head of the relevant population. The value for local councils in both countries for the financial year 2022/ 2023 is £8.82 per elector.</t>
  </si>
  <si>
    <t>The council must first be satisfied that there is a direct benefit to the area or part of the area, or to some or all of the inhabitants. The council is
the body to determine whether or not such benefit will accrue, and a decision by the council could only be challenged on the ground that it was wholly unreasonable. The use of “some” in relation to the inhabitants means that the council cannot use the power to benefit a single individual. It may be possible for the council to help an organisation to which the individual belongs, thus releasing funds for the organisation to help individuals. For example, a council could make a donation to a local organisation which provides grants to needy persons or to pay for individual’s first aid courses where a council believes there would be demonstrable benefit to the area or its inhabitants.</t>
  </si>
  <si>
    <r>
      <t>As Councillors are collectively expressing an opinion as to the commensurate local benefit, the expenditure under s. 137 must be properly authorised by resolution -</t>
    </r>
    <r>
      <rPr>
        <b/>
        <sz val="12"/>
        <color rgb="FFFF0000"/>
        <rFont val="Calibri"/>
        <family val="2"/>
        <scheme val="minor"/>
      </rPr>
      <t xml:space="preserve"> Discussion was had to ensure that the applications will be spent in the interests of the area of its inhabitants and will benefit them in a manner commensurate with expenditure, as per the spending powers under section 137 of the Local Government Act 1972.Totnes Town Council RESOLVED to allocate  £XX to Comunity Grant applicants listed below, £XX of which is considered S137 expenditure. </t>
    </r>
  </si>
  <si>
    <r>
      <t>£16100 under various powers,</t>
    </r>
    <r>
      <rPr>
        <sz val="11"/>
        <color rgb="FFFF0000"/>
        <rFont val="Calibri"/>
        <family val="2"/>
        <scheme val="minor"/>
      </rPr>
      <t xml:space="preserve"> £8195 S137,</t>
    </r>
    <r>
      <rPr>
        <sz val="11"/>
        <color theme="1"/>
        <rFont val="Calibri"/>
        <family val="2"/>
        <scheme val="minor"/>
      </rPr>
      <t xml:space="preserve"> </t>
    </r>
    <r>
      <rPr>
        <b/>
        <sz val="11"/>
        <color theme="1"/>
        <rFont val="Calibri"/>
        <family val="2"/>
        <scheme val="minor"/>
      </rPr>
      <t>TOTAL £24295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</si>
</sst>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0" x14ac:knownFonts="1">
    <font>
      <sz val="11"/>
      <color theme="1"/>
      <name val="Calibri"/>
      <family val="2"/>
      <scheme val="minor"/>
    </font>
    <font>
      <b/>
      <sz val="11"/>
      <color rgb="FF000000"/>
      <name val="Calibri"/>
      <family val="2"/>
    </font>
    <font>
      <sz val="11"/>
      <color theme="1"/>
      <name val="Calibri"/>
      <family val="2"/>
    </font>
    <font>
      <sz val="11"/>
      <color theme="4" tint="0.79998168889431442"/>
      <name val="Calibri"/>
      <family val="2"/>
      <scheme val="minor"/>
    </font>
    <font>
      <b/>
      <sz val="11"/>
      <color theme="1"/>
      <name val="Calibri"/>
      <family val="2"/>
      <scheme val="minor"/>
    </font>
    <font>
      <b/>
      <sz val="11"/>
      <color theme="1"/>
      <name val="Calibri"/>
      <family val="2"/>
    </font>
    <font>
      <sz val="11"/>
      <color rgb="FF000000"/>
      <name val="Calibri"/>
      <family val="2"/>
      <scheme val="minor"/>
    </font>
    <font>
      <sz val="11"/>
      <color rgb="FFFF0000"/>
      <name val="Calibri"/>
      <family val="2"/>
      <scheme val="minor"/>
    </font>
    <font>
      <b/>
      <sz val="12"/>
      <color rgb="FFFF0000"/>
      <name val="Calibri"/>
      <family val="2"/>
      <scheme val="minor"/>
    </font>
    <font>
      <b/>
      <u/>
      <sz val="14"/>
      <color theme="1"/>
      <name val="Calibri"/>
      <family val="2"/>
      <scheme val="minor"/>
    </font>
  </fonts>
  <fills count="6">
    <fill>
      <patternFill patternType="none"/>
    </fill>
    <fill>
      <patternFill patternType="gray125"/>
    </fill>
    <fill>
      <patternFill patternType="solid">
        <fgColor rgb="FFD9E1F2"/>
        <bgColor rgb="FF000000"/>
      </patternFill>
    </fill>
    <fill>
      <patternFill patternType="solid">
        <fgColor theme="4" tint="0.79998168889431442"/>
        <bgColor indexed="64"/>
      </patternFill>
    </fill>
    <fill>
      <patternFill patternType="solid">
        <fgColor theme="0"/>
        <bgColor indexed="64"/>
      </patternFill>
    </fill>
    <fill>
      <patternFill patternType="solid">
        <fgColor rgb="FFFCE4D6"/>
        <bgColor rgb="FF000000"/>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30">
    <xf numFmtId="0" fontId="0" fillId="0" borderId="0" xfId="0"/>
    <xf numFmtId="0" fontId="2" fillId="2" borderId="2" xfId="0" applyFont="1" applyFill="1" applyBorder="1"/>
    <xf numFmtId="0" fontId="3" fillId="3" borderId="3" xfId="0" applyFont="1" applyFill="1" applyBorder="1"/>
    <xf numFmtId="0" fontId="2" fillId="0" borderId="0" xfId="0" applyFont="1"/>
    <xf numFmtId="0" fontId="0" fillId="4" borderId="3" xfId="0" applyFill="1" applyBorder="1"/>
    <xf numFmtId="0" fontId="1" fillId="2" borderId="1" xfId="0" applyFont="1" applyFill="1" applyBorder="1" applyAlignment="1"/>
    <xf numFmtId="0" fontId="1" fillId="2" borderId="2" xfId="0" applyFont="1" applyFill="1" applyBorder="1" applyAlignment="1"/>
    <xf numFmtId="0" fontId="5" fillId="5" borderId="3" xfId="0" applyFont="1" applyFill="1" applyBorder="1" applyAlignment="1">
      <alignment vertical="center"/>
    </xf>
    <xf numFmtId="0" fontId="5" fillId="5" borderId="3" xfId="0" applyFont="1" applyFill="1" applyBorder="1" applyAlignment="1">
      <alignment vertical="center" wrapText="1"/>
    </xf>
    <xf numFmtId="0" fontId="5" fillId="5" borderId="1" xfId="0" applyFont="1" applyFill="1" applyBorder="1" applyAlignment="1">
      <alignment vertical="center" wrapText="1"/>
    </xf>
    <xf numFmtId="0" fontId="4" fillId="3" borderId="3" xfId="0" applyFont="1" applyFill="1" applyBorder="1"/>
    <xf numFmtId="0" fontId="0" fillId="0" borderId="3" xfId="0" applyBorder="1"/>
    <xf numFmtId="0" fontId="0" fillId="0" borderId="3" xfId="0" applyBorder="1" applyAlignment="1">
      <alignment wrapText="1"/>
    </xf>
    <xf numFmtId="4" fontId="0" fillId="0" borderId="3" xfId="0" applyNumberFormat="1" applyBorder="1"/>
    <xf numFmtId="164" fontId="0" fillId="0" borderId="3" xfId="0" applyNumberFormat="1" applyBorder="1"/>
    <xf numFmtId="0" fontId="0" fillId="0" borderId="4" xfId="0" applyBorder="1"/>
    <xf numFmtId="0" fontId="0" fillId="0" borderId="5" xfId="0" applyBorder="1"/>
    <xf numFmtId="4" fontId="0" fillId="0" borderId="5" xfId="0" applyNumberFormat="1" applyBorder="1"/>
    <xf numFmtId="164" fontId="0" fillId="0" borderId="5" xfId="0" applyNumberFormat="1" applyBorder="1"/>
    <xf numFmtId="0" fontId="4" fillId="0" borderId="6" xfId="0" applyFont="1" applyBorder="1"/>
    <xf numFmtId="0" fontId="4" fillId="0" borderId="7" xfId="0" applyFont="1" applyBorder="1"/>
    <xf numFmtId="4" fontId="4" fillId="0" borderId="7" xfId="0" applyNumberFormat="1" applyFont="1" applyBorder="1"/>
    <xf numFmtId="164" fontId="0" fillId="0" borderId="8" xfId="0" applyNumberFormat="1" applyBorder="1"/>
    <xf numFmtId="0" fontId="0" fillId="0" borderId="5" xfId="0" applyBorder="1" applyAlignment="1">
      <alignment vertical="center" wrapText="1"/>
    </xf>
    <xf numFmtId="4" fontId="0" fillId="0" borderId="5" xfId="0" applyNumberFormat="1" applyBorder="1" applyAlignment="1">
      <alignment vertical="center"/>
    </xf>
    <xf numFmtId="164" fontId="0" fillId="0" borderId="5" xfId="0" applyNumberFormat="1" applyBorder="1" applyAlignment="1">
      <alignment vertical="center"/>
    </xf>
    <xf numFmtId="0" fontId="6" fillId="0" borderId="3" xfId="0" applyFont="1" applyBorder="1" applyAlignment="1">
      <alignment wrapText="1"/>
    </xf>
    <xf numFmtId="0" fontId="0" fillId="0" borderId="3" xfId="0" applyBorder="1" applyAlignment="1">
      <alignment horizontal="center" vertical="center" wrapText="1"/>
    </xf>
    <xf numFmtId="0" fontId="9" fillId="0" borderId="0" xfId="0" applyFont="1"/>
    <xf numFmtId="0" fontId="0" fillId="0" borderId="3" xfId="0"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AC4C-C47A-4EEB-AC79-93CB8CAEC3A7}">
  <dimension ref="A1:J22"/>
  <sheetViews>
    <sheetView tabSelected="1" topLeftCell="A3" workbookViewId="0">
      <selection activeCell="A22" sqref="A22:G22"/>
    </sheetView>
  </sheetViews>
  <sheetFormatPr defaultRowHeight="15" x14ac:dyDescent="0.25"/>
  <cols>
    <col min="1" max="1" width="34" customWidth="1"/>
    <col min="2" max="2" width="31.7109375" customWidth="1"/>
    <col min="3" max="3" width="14.42578125" customWidth="1"/>
    <col min="4" max="5" width="13.42578125" customWidth="1"/>
    <col min="6" max="6" width="36.28515625" customWidth="1"/>
    <col min="7" max="7" width="35.7109375" customWidth="1"/>
    <col min="8" max="10" width="0" hidden="1" customWidth="1"/>
  </cols>
  <sheetData>
    <row r="1" spans="1:10" x14ac:dyDescent="0.25">
      <c r="A1" s="5" t="s">
        <v>6</v>
      </c>
      <c r="B1" s="6"/>
      <c r="C1" s="6"/>
      <c r="D1" s="1"/>
      <c r="E1" s="1"/>
      <c r="F1" s="2"/>
      <c r="G1" s="2"/>
    </row>
    <row r="2" spans="1:10" x14ac:dyDescent="0.25">
      <c r="B2" s="3"/>
      <c r="C2" s="3"/>
      <c r="D2" s="3"/>
      <c r="E2" s="3"/>
      <c r="F2" s="4"/>
      <c r="G2" s="4"/>
    </row>
    <row r="3" spans="1:10" ht="30" x14ac:dyDescent="0.25">
      <c r="A3" s="7" t="s">
        <v>0</v>
      </c>
      <c r="B3" s="7" t="s">
        <v>1</v>
      </c>
      <c r="C3" s="8" t="s">
        <v>10</v>
      </c>
      <c r="D3" s="8" t="s">
        <v>2</v>
      </c>
      <c r="E3" s="9" t="s">
        <v>3</v>
      </c>
      <c r="F3" s="10" t="s">
        <v>4</v>
      </c>
      <c r="G3" s="10" t="s">
        <v>5</v>
      </c>
    </row>
    <row r="4" spans="1:10" ht="30" x14ac:dyDescent="0.25">
      <c r="A4" s="11" t="s">
        <v>7</v>
      </c>
      <c r="B4" s="12" t="s">
        <v>13</v>
      </c>
      <c r="C4" s="13">
        <v>4000</v>
      </c>
      <c r="D4" s="13">
        <v>17354</v>
      </c>
      <c r="E4" s="14">
        <f>SUM(C4/D4*100)</f>
        <v>23.049441051054512</v>
      </c>
      <c r="F4" s="11"/>
      <c r="G4" s="27" t="s">
        <v>33</v>
      </c>
      <c r="H4">
        <v>4000</v>
      </c>
    </row>
    <row r="5" spans="1:10" ht="45" x14ac:dyDescent="0.25">
      <c r="A5" s="11" t="s">
        <v>8</v>
      </c>
      <c r="B5" s="12" t="s">
        <v>14</v>
      </c>
      <c r="C5" s="13">
        <v>7000</v>
      </c>
      <c r="D5" s="13">
        <v>9800</v>
      </c>
      <c r="E5" s="14">
        <f t="shared" ref="E5:E15" si="0">SUM(C5/D5*100)</f>
        <v>71.428571428571431</v>
      </c>
      <c r="F5" s="12" t="s">
        <v>32</v>
      </c>
      <c r="G5" s="27" t="s">
        <v>34</v>
      </c>
      <c r="H5">
        <v>7000</v>
      </c>
    </row>
    <row r="6" spans="1:10" ht="30" x14ac:dyDescent="0.25">
      <c r="A6" s="11" t="s">
        <v>9</v>
      </c>
      <c r="B6" s="12" t="s">
        <v>23</v>
      </c>
      <c r="C6" s="13">
        <v>3960</v>
      </c>
      <c r="D6" s="13">
        <v>6960</v>
      </c>
      <c r="E6" s="14">
        <f t="shared" si="0"/>
        <v>56.896551724137936</v>
      </c>
      <c r="F6" s="11"/>
      <c r="G6" s="27" t="s">
        <v>35</v>
      </c>
      <c r="I6">
        <v>3960</v>
      </c>
    </row>
    <row r="7" spans="1:10" ht="30" x14ac:dyDescent="0.25">
      <c r="A7" s="12" t="s">
        <v>12</v>
      </c>
      <c r="B7" s="12" t="s">
        <v>15</v>
      </c>
      <c r="C7" s="13">
        <v>2394.5500000000002</v>
      </c>
      <c r="D7" s="13">
        <v>2394.5500000000002</v>
      </c>
      <c r="E7" s="14">
        <f t="shared" si="0"/>
        <v>100</v>
      </c>
      <c r="F7" s="11"/>
      <c r="G7" s="27" t="s">
        <v>41</v>
      </c>
      <c r="I7">
        <v>1795.91</v>
      </c>
    </row>
    <row r="8" spans="1:10" ht="45" x14ac:dyDescent="0.25">
      <c r="A8" s="11" t="s">
        <v>17</v>
      </c>
      <c r="B8" s="11" t="s">
        <v>18</v>
      </c>
      <c r="C8" s="13">
        <v>1000</v>
      </c>
      <c r="D8" s="13">
        <v>4000</v>
      </c>
      <c r="E8" s="14">
        <f t="shared" si="0"/>
        <v>25</v>
      </c>
      <c r="F8" s="11"/>
      <c r="G8" s="27" t="s">
        <v>36</v>
      </c>
      <c r="H8">
        <v>1000</v>
      </c>
    </row>
    <row r="9" spans="1:10" ht="45" x14ac:dyDescent="0.25">
      <c r="A9" s="11" t="s">
        <v>11</v>
      </c>
      <c r="B9" s="12" t="s">
        <v>31</v>
      </c>
      <c r="C9" s="13">
        <v>1800</v>
      </c>
      <c r="D9" s="13">
        <v>9000</v>
      </c>
      <c r="E9" s="14">
        <f t="shared" si="0"/>
        <v>20</v>
      </c>
      <c r="F9" s="11"/>
      <c r="G9" s="27" t="s">
        <v>37</v>
      </c>
      <c r="H9">
        <v>1800</v>
      </c>
    </row>
    <row r="10" spans="1:10" ht="45" x14ac:dyDescent="0.25">
      <c r="A10" s="11" t="s">
        <v>19</v>
      </c>
      <c r="B10" s="11" t="s">
        <v>20</v>
      </c>
      <c r="C10" s="13">
        <v>550</v>
      </c>
      <c r="D10" s="13">
        <v>750</v>
      </c>
      <c r="E10" s="14">
        <f t="shared" si="0"/>
        <v>73.333333333333329</v>
      </c>
      <c r="F10" s="11"/>
      <c r="G10" s="27" t="s">
        <v>38</v>
      </c>
      <c r="H10">
        <v>550</v>
      </c>
    </row>
    <row r="11" spans="1:10" ht="30" x14ac:dyDescent="0.25">
      <c r="A11" s="11" t="s">
        <v>21</v>
      </c>
      <c r="B11" s="12" t="s">
        <v>22</v>
      </c>
      <c r="C11" s="13">
        <v>940</v>
      </c>
      <c r="D11" s="13">
        <v>1280</v>
      </c>
      <c r="E11" s="14">
        <f t="shared" si="0"/>
        <v>73.4375</v>
      </c>
      <c r="F11" s="11"/>
      <c r="G11" s="27" t="s">
        <v>42</v>
      </c>
      <c r="I11">
        <v>940</v>
      </c>
    </row>
    <row r="12" spans="1:10" ht="30" x14ac:dyDescent="0.25">
      <c r="A12" s="11" t="s">
        <v>24</v>
      </c>
      <c r="B12" s="12" t="s">
        <v>25</v>
      </c>
      <c r="C12" s="13">
        <v>2000</v>
      </c>
      <c r="D12" s="13">
        <v>2000</v>
      </c>
      <c r="E12" s="14">
        <f t="shared" si="0"/>
        <v>100</v>
      </c>
      <c r="F12" s="11"/>
      <c r="G12" s="27" t="s">
        <v>39</v>
      </c>
      <c r="I12">
        <v>1500</v>
      </c>
    </row>
    <row r="13" spans="1:10" ht="105" x14ac:dyDescent="0.25">
      <c r="A13" s="23" t="s">
        <v>28</v>
      </c>
      <c r="B13" s="23" t="s">
        <v>29</v>
      </c>
      <c r="C13" s="24">
        <v>1000</v>
      </c>
      <c r="D13" s="24">
        <v>1500</v>
      </c>
      <c r="E13" s="25">
        <f t="shared" si="0"/>
        <v>66.666666666666657</v>
      </c>
      <c r="F13" s="26" t="s">
        <v>30</v>
      </c>
      <c r="G13" s="27" t="s">
        <v>43</v>
      </c>
      <c r="H13">
        <v>1000</v>
      </c>
    </row>
    <row r="14" spans="1:10" ht="45.75" thickBot="1" x14ac:dyDescent="0.3">
      <c r="A14" s="16" t="s">
        <v>26</v>
      </c>
      <c r="B14" s="16" t="s">
        <v>27</v>
      </c>
      <c r="C14" s="17">
        <v>750</v>
      </c>
      <c r="D14" s="17">
        <v>3500</v>
      </c>
      <c r="E14" s="18">
        <f t="shared" si="0"/>
        <v>21.428571428571427</v>
      </c>
      <c r="F14" s="11"/>
      <c r="G14" s="27" t="s">
        <v>40</v>
      </c>
      <c r="H14">
        <v>750</v>
      </c>
    </row>
    <row r="15" spans="1:10" ht="30.75" thickBot="1" x14ac:dyDescent="0.3">
      <c r="A15" s="19" t="s">
        <v>16</v>
      </c>
      <c r="B15" s="20"/>
      <c r="C15" s="21">
        <f>SUM(C4:C14)</f>
        <v>25394.55</v>
      </c>
      <c r="D15" s="21">
        <f>SUM(D4:D14)</f>
        <v>58538.55</v>
      </c>
      <c r="E15" s="22">
        <f t="shared" si="0"/>
        <v>43.380900278534398</v>
      </c>
      <c r="F15" s="15"/>
      <c r="G15" s="12" t="s">
        <v>50</v>
      </c>
      <c r="H15">
        <f>SUM(H4:H14)</f>
        <v>16100</v>
      </c>
      <c r="I15">
        <f>SUM(I4:I14)</f>
        <v>8195.91</v>
      </c>
      <c r="J15">
        <f>SUM(H15:I15)</f>
        <v>24295.91</v>
      </c>
    </row>
    <row r="17" spans="1:7" ht="18.75" x14ac:dyDescent="0.3">
      <c r="A17" s="28" t="s">
        <v>44</v>
      </c>
    </row>
    <row r="18" spans="1:7" ht="90" customHeight="1" x14ac:dyDescent="0.25">
      <c r="A18" s="29" t="s">
        <v>48</v>
      </c>
      <c r="B18" s="29"/>
      <c r="C18" s="29"/>
      <c r="D18" s="29"/>
      <c r="E18" s="29"/>
      <c r="F18" s="29"/>
      <c r="G18" s="29"/>
    </row>
    <row r="19" spans="1:7" ht="79.5" customHeight="1" x14ac:dyDescent="0.25">
      <c r="A19" s="29" t="s">
        <v>45</v>
      </c>
      <c r="B19" s="29"/>
      <c r="C19" s="29"/>
      <c r="D19" s="29"/>
      <c r="E19" s="29"/>
      <c r="F19" s="29"/>
      <c r="G19" s="29"/>
    </row>
    <row r="20" spans="1:7" ht="63.75" customHeight="1" x14ac:dyDescent="0.25">
      <c r="A20" s="29" t="s">
        <v>46</v>
      </c>
      <c r="B20" s="29"/>
      <c r="C20" s="29"/>
      <c r="D20" s="29"/>
      <c r="E20" s="29"/>
      <c r="F20" s="29"/>
      <c r="G20" s="29"/>
    </row>
    <row r="21" spans="1:7" ht="39.75" customHeight="1" x14ac:dyDescent="0.25">
      <c r="A21" s="29" t="s">
        <v>47</v>
      </c>
      <c r="B21" s="29"/>
      <c r="C21" s="29"/>
      <c r="D21" s="29"/>
      <c r="E21" s="29"/>
      <c r="F21" s="29"/>
      <c r="G21" s="29"/>
    </row>
    <row r="22" spans="1:7" ht="83.25" customHeight="1" x14ac:dyDescent="0.25">
      <c r="A22" s="29" t="s">
        <v>49</v>
      </c>
      <c r="B22" s="29"/>
      <c r="C22" s="29"/>
      <c r="D22" s="29"/>
      <c r="E22" s="29"/>
      <c r="F22" s="29"/>
      <c r="G22" s="29"/>
    </row>
  </sheetData>
  <mergeCells count="5">
    <mergeCell ref="A18:G18"/>
    <mergeCell ref="A20:G20"/>
    <mergeCell ref="A21:G21"/>
    <mergeCell ref="A19:G19"/>
    <mergeCell ref="A22:G22"/>
  </mergeCell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Community</dc:creator>
  <cp:lastModifiedBy>Governance</cp:lastModifiedBy>
  <cp:lastPrinted>2022-04-04T12:54:48Z</cp:lastPrinted>
  <dcterms:created xsi:type="dcterms:W3CDTF">2022-03-16T13:52:53Z</dcterms:created>
  <dcterms:modified xsi:type="dcterms:W3CDTF">2022-04-04T12:58:52Z</dcterms:modified>
</cp:coreProperties>
</file>