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totnescouncil.sharepoint.com/sites/TotnesTownCouncil/Shared Documents/Community/Community Grants/Community Grants 2024/"/>
    </mc:Choice>
  </mc:AlternateContent>
  <xr:revisionPtr revIDLastSave="14" documentId="13_ncr:1_{8A99EE8F-A4F4-4E3B-BC44-2E06646C31B6}" xr6:coauthVersionLast="47" xr6:coauthVersionMax="47" xr10:uidLastSave="{93816959-DF7A-4B1F-8FC1-941370702AEA}"/>
  <bookViews>
    <workbookView xWindow="-120" yWindow="-120" windowWidth="29040" windowHeight="15840" xr2:uid="{E3307568-5650-4A68-B0E5-E219FFC47097}"/>
  </bookViews>
  <sheets>
    <sheet name="Sheet1" sheetId="1" r:id="rId1"/>
    <sheet name="Sheet2" sheetId="2" r:id="rId2"/>
    <sheet name="Sheet3" sheetId="3" r:id="rId3"/>
  </sheets>
  <definedNames>
    <definedName name="_Int_UowpYIzG" localSheetId="0">Sheet1!$G$28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1" l="1"/>
  <c r="E24" i="1"/>
  <c r="E23" i="1"/>
  <c r="E22" i="1" l="1"/>
  <c r="E21" i="1"/>
  <c r="E20" i="1"/>
  <c r="E19" i="1" l="1"/>
  <c r="E18" i="1"/>
  <c r="E17" i="1"/>
  <c r="E16" i="1"/>
  <c r="E15" i="1"/>
  <c r="E3" i="1"/>
  <c r="E4" i="1"/>
  <c r="E5" i="1"/>
  <c r="E6" i="1"/>
  <c r="E7" i="1"/>
  <c r="E8" i="1"/>
  <c r="E9" i="1"/>
  <c r="E10" i="1"/>
  <c r="E11" i="1"/>
  <c r="E12" i="1"/>
  <c r="E13" i="1"/>
  <c r="E14" i="1"/>
  <c r="D26" i="1"/>
  <c r="C26" i="1"/>
  <c r="E26" i="1" l="1"/>
</calcChain>
</file>

<file path=xl/sharedStrings.xml><?xml version="1.0" encoding="utf-8"?>
<sst xmlns="http://schemas.openxmlformats.org/spreadsheetml/2006/main" count="263" uniqueCount="190">
  <si>
    <t>Applicant</t>
  </si>
  <si>
    <t>Project</t>
  </si>
  <si>
    <t>Amount requested</t>
  </si>
  <si>
    <t>Total project cost £</t>
  </si>
  <si>
    <t>% of total cost</t>
  </si>
  <si>
    <t>Total</t>
  </si>
  <si>
    <t>NB Column E will automatically calculate %</t>
  </si>
  <si>
    <t>Notes on application</t>
  </si>
  <si>
    <t>Transition Town Totnes (TTT)</t>
  </si>
  <si>
    <t>Earthjump CIC</t>
  </si>
  <si>
    <t>Citizens Advice South Hams</t>
  </si>
  <si>
    <t>Cost of Living Relevance?</t>
  </si>
  <si>
    <t>Yes</t>
  </si>
  <si>
    <t xml:space="preserve"> </t>
  </si>
  <si>
    <t>Totnes Town Council Community Grant Applications June 2023</t>
  </si>
  <si>
    <t>Totnes Food Bank &amp; TQ9 Community Food Club (May 2023-May 2024)</t>
  </si>
  <si>
    <t>Stepping Stones (1)</t>
  </si>
  <si>
    <t>Totnes Library</t>
  </si>
  <si>
    <t>Totnes Rural Area Youth Engagement (TRAYE)</t>
  </si>
  <si>
    <t>Bridgetown Youth Club</t>
  </si>
  <si>
    <t>DYS Space</t>
  </si>
  <si>
    <t>Totnes Caring</t>
  </si>
  <si>
    <t>Chamber of Commerce</t>
  </si>
  <si>
    <t>BUDGET: £25,000</t>
  </si>
  <si>
    <t>Previous TTC Grant Funding in last 3 years</t>
  </si>
  <si>
    <t>Chrtistmas Lights 2023 (Nov - Dec 2023)</t>
  </si>
  <si>
    <t>Staff Funding for Food Bank and TQ9 Food Club (Oct 2023 - Jun 2024)</t>
  </si>
  <si>
    <t>Play on a Shoestring (Jun - Sep 2023)</t>
  </si>
  <si>
    <t>Lunch Club (Jul 2023 - Jul 2024)</t>
  </si>
  <si>
    <t>The Energy Wise Show (Jul - Oct 2023)</t>
  </si>
  <si>
    <t>Food In Community</t>
  </si>
  <si>
    <t>Cost of living support for struggling households</t>
  </si>
  <si>
    <t>Totnes Community Outreach Programme (Jul 2023 - Jun 2024)</t>
  </si>
  <si>
    <t>In part - support to business</t>
  </si>
  <si>
    <t>In part</t>
  </si>
  <si>
    <t>Kitchen &amp; Refreshments Offer (Jul - Dec 2023)</t>
  </si>
  <si>
    <t>in part</t>
  </si>
  <si>
    <t>Bubbles, Birds &amp; Sewing Bees (Jul 2023 - Mar 2024)</t>
  </si>
  <si>
    <t>% suggested</t>
  </si>
  <si>
    <t>Committee recommendation</t>
  </si>
  <si>
    <t>Notes/Actions</t>
  </si>
  <si>
    <t>Unaminous</t>
  </si>
  <si>
    <t>St John's Church </t>
  </si>
  <si>
    <t>Cllr Hodgson declared an interest. 2 abstentions on the vote</t>
  </si>
  <si>
    <t>Subsidising trips for young people over the summer (26 Jul - 31 Aug 2023)</t>
  </si>
  <si>
    <t>2 against</t>
  </si>
  <si>
    <t>In part </t>
  </si>
  <si>
    <t>Stepping Stones (2) </t>
  </si>
  <si>
    <t>Unaminous.</t>
  </si>
  <si>
    <t>Unaminous. Cllrs Peters, Price and Bennett to discuss with the Chamber.</t>
  </si>
  <si>
    <t>Unaminous. Sustainability Officer to table for consideration via the Climate Change budget</t>
  </si>
  <si>
    <t>Unaminous. Cllr Piper will speak to Bridgetown Alive about funding. Administrator to go back and advise that they should approach BA after Full Council</t>
  </si>
  <si>
    <t>Email</t>
  </si>
  <si>
    <t>Contact name</t>
  </si>
  <si>
    <t>contact@steppingstonestotnes.co.uk</t>
  </si>
  <si>
    <t>Kit Stevens</t>
  </si>
  <si>
    <t>fr.jim@totnesrectory.co.uk</t>
  </si>
  <si>
    <t>Fr Jim Barlow</t>
  </si>
  <si>
    <t>Rosie Johnson</t>
  </si>
  <si>
    <t>rosie.johnson@librariesunlimited.org.uk</t>
  </si>
  <si>
    <t>Kerry McCabe</t>
  </si>
  <si>
    <t>Kmccabe.traye@gmail.com</t>
  </si>
  <si>
    <t xml:space="preserve">Brandon Newton </t>
  </si>
  <si>
    <t xml:space="preserve">Brandon.newton@spacepsm.org   / Rushbrookyc@spacepsm.org </t>
  </si>
  <si>
    <t>Janie Moor</t>
  </si>
  <si>
    <t>janiemoor@southhamscab.org.uk</t>
  </si>
  <si>
    <t>Claire Hill</t>
  </si>
  <si>
    <t xml:space="preserve"> Claire.hill@totnescaring.org.uk</t>
  </si>
  <si>
    <t xml:space="preserve">Guy Erlacher-Downing </t>
  </si>
  <si>
    <t>guy@transitiontowntotnes.org</t>
  </si>
  <si>
    <t>Claire Glennon</t>
  </si>
  <si>
    <t>claire@earthjump.org</t>
  </si>
  <si>
    <t xml:space="preserve">contact@steppingstonestotnes.co.uk
</t>
  </si>
  <si>
    <t>Victor Willmington</t>
  </si>
  <si>
    <t>vicwillmington@aol.com</t>
  </si>
  <si>
    <t>Chantelle Norton</t>
  </si>
  <si>
    <t>foodincommunitycic@gmail.com</t>
  </si>
  <si>
    <t xml:space="preserve">Decesion email sent </t>
  </si>
  <si>
    <t>yes</t>
  </si>
  <si>
    <t>YES</t>
  </si>
  <si>
    <t>Invoice received</t>
  </si>
  <si>
    <t>yes 11.7.23</t>
  </si>
  <si>
    <t>yes 12.7.23</t>
  </si>
  <si>
    <t>yes 18.7.23</t>
  </si>
  <si>
    <t>yes 11.10.23</t>
  </si>
  <si>
    <t>n/a</t>
  </si>
  <si>
    <t>yes 6.7.23</t>
  </si>
  <si>
    <t>yes 12.10.23</t>
  </si>
  <si>
    <t>yes 17.10.23</t>
  </si>
  <si>
    <t>Totnes Town Council Community Grant Applications May 2024</t>
  </si>
  <si>
    <t>Meets Strat Plan Objectives</t>
  </si>
  <si>
    <t>Bridgetown Alive</t>
  </si>
  <si>
    <t>Sky Rise Festival 20 Jul 24</t>
  </si>
  <si>
    <t>A community arts festival run by local volunteers and showcasing the extraordinary artistic talent of Bridgetown and its outdoor spaces. With a legacy of giving people skills and confidence to realise their potential. £3050 raised so far.</t>
  </si>
  <si>
    <t>TRAYE</t>
  </si>
  <si>
    <t>Totnes Youth Leisure Night and Bridgetown Youth Club</t>
  </si>
  <si>
    <t>2023 – Bridgetown Youth Club - £3750
2022 – Totnes Youth Free Zone Project - £2000</t>
  </si>
  <si>
    <t xml:space="preserve">2022 - £940 for notice boards    2021 - £780 for kitchen improvements </t>
  </si>
  <si>
    <t>This funding bid is to support 3 projects within Totnes: Totnes Youth Can Make A Difference Forum requesting £3500. Totnes Youth Leisure Night: £3500 and Bridgetown Youth Club: £1750 (We are also seeking £1750 from Berry Pomeroy Parish Council as this project falls into their catchment area also). £15250 raised so far.</t>
  </si>
  <si>
    <t>Totnes Carnival</t>
  </si>
  <si>
    <t>Totnes Hospital League of Friends</t>
  </si>
  <si>
    <t>Chairs for Dart Ward</t>
  </si>
  <si>
    <t>None</t>
  </si>
  <si>
    <t>Specialist chairs for Dart Ward, a dementia-friendly ward for 18 patients. The chairs would be rest stations designed to increase mobility by serving as 'way stations' that also help with social interactions and a return to independent living. £200 raised so far.</t>
  </si>
  <si>
    <t>Totnes Carnival Summer/Christmas Programme</t>
  </si>
  <si>
    <t>Two events: Mad Hatters Tea Party in Sep (£1260) including a community picnic, muic, fancy dress, craft making sessions and games; and Lantern Festival in Dec (£1910). Funds requested include (not all) venue hire, materials, publicity, entertainment, insurance, refreshments. Partnering with local schools and community groups.</t>
  </si>
  <si>
    <t>Community: To support a lively, connected community and Improve health and wellbeing outcomes for all residents.</t>
  </si>
  <si>
    <t>Community: Support access to art and music in Totnes.</t>
  </si>
  <si>
    <t>Community: Support access to art and music in Totnes; lively, connected community and Improve health and wellbeing outcomes for all residents.</t>
  </si>
  <si>
    <t>Community: Support the health and wellbeing of young people.</t>
  </si>
  <si>
    <t>KEVICC Parents Association</t>
  </si>
  <si>
    <t>Bike Hub</t>
  </si>
  <si>
    <t>Yes - all</t>
  </si>
  <si>
    <t>Docs provided - annaul accounts, bank statement, constitution</t>
  </si>
  <si>
    <t>Bank statement and constitution provided. No annual accounts - haven't been going a year.</t>
  </si>
  <si>
    <t>Enrichment and Community Engagement Pupil Programme.</t>
  </si>
  <si>
    <t>A budget breakdown is provided for the following activities and their impact: equine therapy (arts and culture); GCSE breakfasts and mental health workshops (welbeing); Parkour and SNES trips/support (enrichment);PE equipment (physical fitness); library, MFL trip and science equipment (educational). £2250 raised so far.</t>
  </si>
  <si>
    <t>Earn a Bike Project</t>
  </si>
  <si>
    <t xml:space="preserve">This programme of workshops will give people who might struggle financially the chance to own their own bike, referrals from health and wellbeing practitioners. Participants will come to each Earn a Bike session to refurbish a donated bike, learning bike maintenance skills in the process. Will run 16 sessions with 2 mechanics on hand and we are aiming to support 20 individuals. </t>
  </si>
  <si>
    <t>Community: To support a lively, connected community and Improve health and wellbeing outcomes for all residents. Encourage active lifestyles for all.</t>
  </si>
  <si>
    <t>SASHA</t>
  </si>
  <si>
    <t>South Hams Community Action</t>
  </si>
  <si>
    <t xml:space="preserve">Running Costs for FY 2024 </t>
  </si>
  <si>
    <t>SASHA offers support to females aged 16 and above in the Totnes area who are victims and survivors of domestic abuse and violence. They provide a level of support for those at low to medium risk with there being no other support available in the area (up to 6miles around Totnes). During the past year 2023 – 24 SASHA has supported 30+ clients either through  39 weekly support group meetings, 1:1 appointments, email or through the helpline.</t>
  </si>
  <si>
    <t>Volunteer recruitment support for groups in Totnes</t>
  </si>
  <si>
    <t xml:space="preserve">South Hams Community Action receives no specific contribution for our work in Totnes. We receive a donation from South Hams District Council to be spread across the whole of South Hams district. The project will communicate the benefits of volunteering and to increase the number of volunteers through: publicity, retirement planning, networking/public engagement, people with disabilities, volunteer support for organisations, volunteer engagement event . </t>
  </si>
  <si>
    <t>Yes - £975 (Dr Bike), £1910 (tools and start up) and Apr 2022 £3960 (re-loved bike project) (plus grants from the Climate Change budget allocation)</t>
  </si>
  <si>
    <t>TADPOOL</t>
  </si>
  <si>
    <t>Not for St Marys (St Johns 2022 £1800 for wellbeing and Jubilee, 2023 £722 for crafting at commnity mornings)</t>
  </si>
  <si>
    <t>St.Mary’s Servery and Community Space</t>
  </si>
  <si>
    <t>St Mary's Church</t>
  </si>
  <si>
    <t>Youth Mental Health Foundation</t>
  </si>
  <si>
    <t>Through our intergenerational initiatives, we will bring young and older people together to engage, share new experiences, and learn from each other.Two projects:  Coffee Mornings (x18) partnering with Grove School, incluiding transportation to the school for participants; photograpy project partnering with KEVICC culminating in an exhibition.</t>
  </si>
  <si>
    <t>SPACE Youth Services</t>
  </si>
  <si>
    <t>Future Challenges</t>
  </si>
  <si>
    <t xml:space="preserve">Leechwell Garden Association </t>
  </si>
  <si>
    <t>Totnes Skate Park</t>
  </si>
  <si>
    <t>Fusion</t>
  </si>
  <si>
    <t>Jamming Station</t>
  </si>
  <si>
    <t>Stepping Stones</t>
  </si>
  <si>
    <t>The Mansion</t>
  </si>
  <si>
    <t>Co-funded training for 10 high potential sports stars in Totnes who are ‘Pupil Premium’/ Low Income children</t>
  </si>
  <si>
    <t xml:space="preserve">TADPOOL has become aware that there are a number of high potential sports students at KEVICC, who could perform at county level or higher, categorised as ‘Pupil Premium’ children, who cannot afford their training programme, due to the cost of living crisis. TADPOOL would like to provide free one year ‘swim &amp; gym’ membership of Totnes Leisure Centre for 10 high potential ‘Pupil Premium’/low income students from Totnes to enable them to train regularly and perform to their highest ability. </t>
  </si>
  <si>
    <t>St Mary’s is embarking on a significant internal transformation which will improve access... levels floors and more open areas for exhibitions and gatherings. Want to provide a greatly improved servery area in the north west aisle, which can provide refreshments year round to concert goers, community groups and events etc, identified as a key desire in extensive local consultation and there are a number of local groups that have already indicated a desire to make use of it, as a way of expanding their own offer to the community.  The other reason for this application is that we need to demonstrate widespread community support for our plans, including financial support, to help secure major funds for the renewal of this key civic space.  A Heritage Fund bid for just shy of a million pounds hangs in the balance, with our ability to demonstrate local match funding the key deciding factor.</t>
  </si>
  <si>
    <t>2021 - £1979.40 for workshops with TRAYE</t>
  </si>
  <si>
    <t>Zoom support group for parents of young people struggling with mental health in Totnes</t>
  </si>
  <si>
    <t xml:space="preserve">8 x 1hr fortnightly sessions of support group for parents/carers of young people struggling with mental health (approx 30 young people). Sessions will cover two modules of YMHF clinical intervention: ‘Foundation Stage’; and ‘Get Your Own Oxygen Mask on First.’ </t>
  </si>
  <si>
    <t>2023 - £500 summer programme</t>
  </si>
  <si>
    <t>Totnes Summer Programme</t>
  </si>
  <si>
    <t>Project will involve the young residents (50-100) in Totnes to take part in fun activities to further their personal and social development and learn from trying new challenges.It will offer young people access to youth workers in a safe and supported space alongside fun, empowering and developmental activities to support their non-formal learning and personal, social and emotional skills.</t>
  </si>
  <si>
    <t xml:space="preserve">2023 - £6626 for community lunch club                                                       2021 and 2022 - £8000 each year for Community Transport co-ordination (2 x £4k payments). </t>
  </si>
  <si>
    <t>2023 - £2645.90 running costs for foodbank deliveries                              2022 - £950 monthly supported food preparation group</t>
  </si>
  <si>
    <t>Improving Food Security for Totnes Residents</t>
  </si>
  <si>
    <t xml:space="preserve">Grant to support FiC free fresh food delivery service to Totnes households referred due to suffering severe food insecurity. In 2023 FiC delivered 7500 fresh food boxes and supplied fresh food to not-for-profit organizations serving Totnes residents., and run two Totnes community cafes, one with Totnes Caring. </t>
  </si>
  <si>
    <t>Strive Together</t>
  </si>
  <si>
    <t>Strive Together will run 16-week workshops, twice a week, ensuring sustained support and growth opportunities for our participants. Inclusive Engagement: We aim to attract a diverse group of 30-40 individuals each week, including families, young adults, and anyone facing the challenges of the cost of living. Our doors are open to all who need tailored advice and a compassionate ear. Responsible Fund Utilization: The allocated funds will be transparently managed to cover venue rentals, engagement with financial and housing experts, and the provision of nourishing meals to our attendees.</t>
  </si>
  <si>
    <t>Totnes Skate Park Fundraising Project</t>
  </si>
  <si>
    <t>TTC funded £13.6K via SHDC.</t>
  </si>
  <si>
    <t>Totnes doesn’t have a modern skatepark. The new park will offer something different and unique to the town. It will support the health and wellbeing of young people, support active lifestyles, connect people and groups, and improve access, wider and mixed use of one of the biggest green spaces in the town.</t>
  </si>
  <si>
    <t xml:space="preserve">None </t>
  </si>
  <si>
    <t xml:space="preserve">Sustaining Leechwell Garden: Ensuring continuity for our residents young and old </t>
  </si>
  <si>
    <t xml:space="preserve">The proposed project aims to secure funding for the employment of a dedicated gardener for 2 years during the transition period, bridging the gap between retiring founding members and incoming committee members. Objectives include: environmental stewardship, social well-being; and community engagement. </t>
  </si>
  <si>
    <t>2023 - £550 for Warm Spaces Bouncy Fun</t>
  </si>
  <si>
    <t>Warm Spaces Bouncy Fun (Oct 24 - Feb 25)</t>
  </si>
  <si>
    <t>funding to run the Warm Space Bouncy Fun sessions for the school holidays in Autumn and Winter 2024/25 to include October half term, Christmas and February half term. A total of 16 sessions 1-4pm each day. Sessions in 2023/24 saw 777 children and parents take part.</t>
  </si>
  <si>
    <t>2021 - £1800 for Beat Café project</t>
  </si>
  <si>
    <t>Family Chill Café (sep 24 - Feb 25)</t>
  </si>
  <si>
    <t>Project will open The Mill for family fun and food onn the first Sunday of each month, between 12-5pm, for 6 months, Sep 2024-Feb 2025. 3 people to faciliitate asession. Activities to include: light food and tea/coffee; DJing for everyone; Board games; Conversation cafe; Facilitated small acoustic music sessions; Art/crafts and ideas board on the wall.</t>
  </si>
  <si>
    <t>2023 - £3530 {not included on application form: Oct 2022 - £2400 community food club and Apr 2022 - £2394.55 IT set up]</t>
  </si>
  <si>
    <t>The Warms Hearts Café</t>
  </si>
  <si>
    <t>The development of the Warm Hearts Café provides a warm space for the members of the community that are in need of such a space and also who need a hot nutritious meal at least twice a week. We do not charge for this provision...the café is open to all the community 3 days a week. Funding includes costs for venue hire, food stocks and salaries.</t>
  </si>
  <si>
    <t>Transition Town</t>
  </si>
  <si>
    <t xml:space="preserve">2023 - £2456 for Energy Wise Show  2022 - £1500 equipemnt for Climate Hub to suport users during cost of living crisis </t>
  </si>
  <si>
    <t>Who owns Totnes? A workshop of mapping and visioning.  Mid-Jun and Jul 2024</t>
  </si>
  <si>
    <t xml:space="preserve">Run a workshop exploring the ownership of the land that makes Totnes, aiming to empower residents to vision more resilient alternatives to the issues identified in our first Community Resilience Forum. Funds will support administrative time organising and promoting the event, as well as materials and venue costs. </t>
  </si>
  <si>
    <t>Yes'</t>
  </si>
  <si>
    <t xml:space="preserve">Secondary glazing of the Lovelace Room at the Mansion. Jul-Oct 2024 </t>
  </si>
  <si>
    <t xml:space="preserve">Owing to the great interest shown in a previously held workshop on how to install Secondary Glazing in the Climate Hub on the ground floor of the main building, we would like to run a second workshop to achieve the same in the adjacent Lovelace room which is used for hire by many local groups. </t>
  </si>
  <si>
    <t>Community: To support...and improve health and wellbeing outcomes for all residents. Encourage active lifestyles for all.</t>
  </si>
  <si>
    <t xml:space="preserve">Community Intergenerational Projects </t>
  </si>
  <si>
    <t>Community: To support a lively, connected community and Improve health and wellbeing outcomes for all residents. Support the health and wellbeing of young people.</t>
  </si>
  <si>
    <t>Community: Encourage active lifestyles for all. Support the health and wellbeing of young people.</t>
  </si>
  <si>
    <t xml:space="preserve">Environment: Secure and celebrate heritage assets in our town.        Community: To support a lively, connected community </t>
  </si>
  <si>
    <t>To support a lively, connected community and Improve health and wellbeing outcomes for all residents</t>
  </si>
  <si>
    <t>Community: Support the health and wellbeing of young people. To support a lively, connected community and Improve health and wellbeing outcomes for all residents.</t>
  </si>
  <si>
    <t>?</t>
  </si>
  <si>
    <t xml:space="preserve">? Environment: Secure and celebrate heritage assets in our town.   </t>
  </si>
  <si>
    <t>Totnes Community Outreach Programme</t>
  </si>
  <si>
    <t>2023 - £5969  and 2022 - £7000 for Mansion presence and partnering with Totnes Caring                          2021 - £6444 for presence at The Mansion</t>
  </si>
  <si>
    <t>Two strands to project: Totnes Outreach - continuation funding to support our community outreach work in Totnes. Last year we made the decision to move our outreach service to St John’s Church in Bridgetown.Fundingwill secure a weekly outreach, ensuring we reach those with highest levels of need. Partnering with Totnes Caring - experienced Citizens Advice adviser is seconded to the Totnes Caring team, ensuring vulnerable service users are given fast-track access to income maximization and benefits support, often in the form of a home visit.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</si>
</sst>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
    <numFmt numFmtId="165" formatCode="&quot;£&quot;#,##0.00"/>
  </numFmts>
  <fonts count="10" x14ac:knownFonts="1">
    <font>
      <sz val="11"/>
      <color theme="1"/>
      <name val="Calibri"/>
      <family val="2"/>
      <scheme val="minor"/>
    </font>
    <font>
      <b/>
      <sz val="11"/>
      <color theme="1"/>
      <name val="Calibri"/>
      <family val="2"/>
      <scheme val="minor"/>
    </font>
    <font>
      <b/>
      <sz val="11"/>
      <color rgb="FF000000"/>
      <name val="Calibri"/>
      <family val="2"/>
    </font>
    <font>
      <sz val="11"/>
      <color theme="1"/>
      <name val="Calibri"/>
      <family val="2"/>
    </font>
    <font>
      <b/>
      <sz val="11"/>
      <color theme="1"/>
      <name val="Calibri"/>
      <family val="2"/>
    </font>
    <font>
      <sz val="11"/>
      <color rgb="FF000000"/>
      <name val="Calibri"/>
      <family val="2"/>
      <scheme val="minor"/>
    </font>
    <font>
      <b/>
      <sz val="11"/>
      <color rgb="FF000000"/>
      <name val="Calibri"/>
      <family val="2"/>
      <scheme val="minor"/>
    </font>
    <font>
      <sz val="12"/>
      <color theme="1"/>
      <name val="Calibri"/>
      <family val="2"/>
      <scheme val="minor"/>
    </font>
    <font>
      <u/>
      <sz val="11"/>
      <color theme="10"/>
      <name val="Calibri"/>
      <family val="2"/>
      <scheme val="minor"/>
    </font>
    <font>
      <sz val="12"/>
      <color rgb="FF000000"/>
      <name val="Calibri"/>
      <family val="2"/>
      <scheme val="minor"/>
    </font>
  </fonts>
  <fills count="9">
    <fill>
      <patternFill patternType="none"/>
    </fill>
    <fill>
      <patternFill patternType="gray125"/>
    </fill>
    <fill>
      <patternFill patternType="solid">
        <fgColor rgb="FFD9E1F2"/>
        <bgColor rgb="FF000000"/>
      </patternFill>
    </fill>
    <fill>
      <patternFill patternType="solid">
        <fgColor rgb="FFFCE4D6"/>
        <bgColor rgb="FF000000"/>
      </patternFill>
    </fill>
    <fill>
      <patternFill patternType="solid">
        <fgColor theme="5" tint="0.79998168889431442"/>
        <bgColor indexed="64"/>
      </patternFill>
    </fill>
    <fill>
      <patternFill patternType="solid">
        <fgColor rgb="FFD9E1F2"/>
        <bgColor indexed="64"/>
      </patternFill>
    </fill>
    <fill>
      <patternFill patternType="solid">
        <fgColor rgb="FFFCE4D6"/>
        <bgColor indexed="64"/>
      </patternFill>
    </fill>
    <fill>
      <patternFill patternType="solid">
        <fgColor rgb="FFD6DCE4"/>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76">
    <xf numFmtId="0" fontId="0" fillId="0" borderId="0" xfId="0"/>
    <xf numFmtId="0" fontId="2" fillId="2" borderId="2" xfId="0" applyFont="1" applyFill="1" applyBorder="1" applyAlignment="1">
      <alignment vertical="top" wrapText="1"/>
    </xf>
    <xf numFmtId="0" fontId="3" fillId="2" borderId="2" xfId="0" applyFont="1" applyFill="1" applyBorder="1" applyAlignment="1">
      <alignment vertical="top"/>
    </xf>
    <xf numFmtId="0" fontId="3" fillId="2" borderId="0" xfId="0" applyFont="1" applyFill="1" applyAlignment="1">
      <alignment vertical="top" wrapText="1"/>
    </xf>
    <xf numFmtId="0" fontId="0" fillId="0" borderId="0" xfId="0" applyAlignment="1">
      <alignment vertical="top" wrapText="1"/>
    </xf>
    <xf numFmtId="0" fontId="0" fillId="0" borderId="0" xfId="0" applyAlignment="1">
      <alignment vertical="top"/>
    </xf>
    <xf numFmtId="0" fontId="4" fillId="3" borderId="3" xfId="0" applyFont="1" applyFill="1" applyBorder="1" applyAlignment="1">
      <alignment vertical="top" wrapText="1"/>
    </xf>
    <xf numFmtId="0" fontId="0" fillId="0" borderId="3" xfId="0" applyBorder="1" applyAlignment="1">
      <alignment vertical="top" wrapText="1"/>
    </xf>
    <xf numFmtId="164" fontId="0" fillId="0" borderId="3" xfId="0" applyNumberFormat="1" applyBorder="1" applyAlignment="1">
      <alignment vertical="top"/>
    </xf>
    <xf numFmtId="164" fontId="0" fillId="0" borderId="3" xfId="0" applyNumberFormat="1" applyBorder="1" applyAlignment="1">
      <alignment vertical="top" wrapText="1"/>
    </xf>
    <xf numFmtId="0" fontId="5" fillId="0" borderId="3" xfId="0" applyFont="1" applyBorder="1" applyAlignment="1">
      <alignment vertical="top" wrapText="1"/>
    </xf>
    <xf numFmtId="0" fontId="1" fillId="0" borderId="0" xfId="0" applyFont="1" applyAlignment="1">
      <alignment vertical="top" wrapText="1"/>
    </xf>
    <xf numFmtId="6" fontId="0" fillId="0" borderId="3" xfId="0" applyNumberFormat="1" applyBorder="1" applyAlignment="1">
      <alignment vertical="top" wrapText="1"/>
    </xf>
    <xf numFmtId="0" fontId="0" fillId="0" borderId="3" xfId="0" applyBorder="1" applyAlignment="1">
      <alignment wrapText="1"/>
    </xf>
    <xf numFmtId="0" fontId="0" fillId="0" borderId="3" xfId="0" applyBorder="1"/>
    <xf numFmtId="0" fontId="1" fillId="0" borderId="3" xfId="0" applyFont="1" applyBorder="1" applyAlignment="1">
      <alignment vertical="top" wrapText="1"/>
    </xf>
    <xf numFmtId="0" fontId="5" fillId="5" borderId="5" xfId="0" applyFont="1" applyFill="1" applyBorder="1" applyAlignment="1">
      <alignment vertical="center"/>
    </xf>
    <xf numFmtId="0" fontId="5" fillId="5" borderId="0" xfId="0" applyFont="1" applyFill="1" applyAlignment="1">
      <alignment vertical="center" wrapText="1"/>
    </xf>
    <xf numFmtId="0" fontId="6" fillId="6" borderId="6" xfId="0" applyFont="1" applyFill="1" applyBorder="1" applyAlignment="1">
      <alignment vertical="center" wrapText="1"/>
    </xf>
    <xf numFmtId="0" fontId="6" fillId="6" borderId="7" xfId="0" applyFont="1" applyFill="1" applyBorder="1" applyAlignment="1">
      <alignment vertical="center" wrapText="1"/>
    </xf>
    <xf numFmtId="0" fontId="6" fillId="6" borderId="8" xfId="0" applyFont="1" applyFill="1" applyBorder="1" applyAlignment="1">
      <alignment vertical="center" wrapText="1"/>
    </xf>
    <xf numFmtId="0" fontId="6" fillId="7" borderId="7" xfId="0" applyFont="1" applyFill="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horizontal="right" vertical="center"/>
    </xf>
    <xf numFmtId="9" fontId="5" fillId="0" borderId="8" xfId="0" applyNumberFormat="1" applyFont="1" applyBorder="1" applyAlignment="1">
      <alignment horizontal="right" vertical="center"/>
    </xf>
    <xf numFmtId="3" fontId="5" fillId="0" borderId="8" xfId="0" applyNumberFormat="1" applyFont="1" applyBorder="1" applyAlignment="1">
      <alignment horizontal="right" vertical="center"/>
    </xf>
    <xf numFmtId="6" fontId="5" fillId="0" borderId="8" xfId="0" applyNumberFormat="1" applyFont="1" applyBorder="1" applyAlignment="1">
      <alignment horizontal="right" vertical="center"/>
    </xf>
    <xf numFmtId="0" fontId="5" fillId="0" borderId="8" xfId="0" applyFont="1" applyBorder="1" applyAlignment="1">
      <alignment vertical="center"/>
    </xf>
    <xf numFmtId="0" fontId="6" fillId="0" borderId="9" xfId="0" applyFont="1" applyBorder="1" applyAlignment="1">
      <alignment vertical="center" wrapText="1"/>
    </xf>
    <xf numFmtId="0" fontId="6" fillId="0" borderId="8" xfId="0" applyFont="1" applyBorder="1" applyAlignment="1">
      <alignment vertical="center" wrapText="1"/>
    </xf>
    <xf numFmtId="4" fontId="6" fillId="0" borderId="8" xfId="0" applyNumberFormat="1" applyFont="1" applyBorder="1" applyAlignment="1">
      <alignment horizontal="right" vertical="center"/>
    </xf>
    <xf numFmtId="0" fontId="6" fillId="0" borderId="8" xfId="0" applyFont="1" applyBorder="1" applyAlignment="1">
      <alignment horizontal="right" vertical="center"/>
    </xf>
    <xf numFmtId="0" fontId="6" fillId="7" borderId="5" xfId="0" applyFont="1" applyFill="1" applyBorder="1" applyAlignment="1">
      <alignment vertical="center" wrapText="1"/>
    </xf>
    <xf numFmtId="0" fontId="5" fillId="0" borderId="10" xfId="0" applyFont="1" applyBorder="1" applyAlignment="1">
      <alignment vertical="center" wrapText="1"/>
    </xf>
    <xf numFmtId="0" fontId="6" fillId="7" borderId="3" xfId="0" applyFont="1" applyFill="1" applyBorder="1" applyAlignment="1">
      <alignment vertical="center" wrapText="1"/>
    </xf>
    <xf numFmtId="0" fontId="8" fillId="0" borderId="3" xfId="1" applyBorder="1" applyAlignment="1">
      <alignment vertical="center"/>
    </xf>
    <xf numFmtId="0" fontId="7" fillId="0" borderId="3" xfId="0" applyFont="1" applyBorder="1"/>
    <xf numFmtId="0" fontId="7" fillId="0" borderId="3" xfId="0" applyFont="1" applyBorder="1" applyAlignment="1">
      <alignment vertical="center"/>
    </xf>
    <xf numFmtId="0" fontId="8" fillId="0" borderId="3" xfId="1" applyBorder="1"/>
    <xf numFmtId="0" fontId="8" fillId="0" borderId="3" xfId="1" applyBorder="1" applyAlignment="1">
      <alignment wrapText="1"/>
    </xf>
    <xf numFmtId="0" fontId="6" fillId="6" borderId="9" xfId="0" applyFont="1" applyFill="1" applyBorder="1" applyAlignment="1">
      <alignment vertical="center" wrapText="1"/>
    </xf>
    <xf numFmtId="0" fontId="6" fillId="7" borderId="8" xfId="0" applyFont="1" applyFill="1" applyBorder="1" applyAlignment="1">
      <alignment vertical="center" wrapText="1"/>
    </xf>
    <xf numFmtId="0" fontId="6" fillId="7" borderId="10" xfId="0" applyFont="1" applyFill="1" applyBorder="1" applyAlignment="1">
      <alignment vertical="center" wrapText="1"/>
    </xf>
    <xf numFmtId="0" fontId="5" fillId="8" borderId="9" xfId="0" applyFont="1" applyFill="1" applyBorder="1" applyAlignment="1">
      <alignment vertical="center" wrapText="1"/>
    </xf>
    <xf numFmtId="0" fontId="5" fillId="8" borderId="8" xfId="0" applyFont="1" applyFill="1" applyBorder="1" applyAlignment="1">
      <alignment vertical="center" wrapText="1"/>
    </xf>
    <xf numFmtId="0" fontId="5" fillId="8" borderId="8" xfId="0" applyFont="1" applyFill="1" applyBorder="1" applyAlignment="1">
      <alignment horizontal="right" vertical="center"/>
    </xf>
    <xf numFmtId="0" fontId="5" fillId="8" borderId="10" xfId="0" applyFont="1" applyFill="1" applyBorder="1" applyAlignment="1">
      <alignment vertical="center" wrapText="1"/>
    </xf>
    <xf numFmtId="0" fontId="8" fillId="8" borderId="3" xfId="1" applyFill="1" applyBorder="1"/>
    <xf numFmtId="0" fontId="0" fillId="8" borderId="3" xfId="0" applyFill="1" applyBorder="1"/>
    <xf numFmtId="0" fontId="0" fillId="8" borderId="0" xfId="0" applyFill="1"/>
    <xf numFmtId="8" fontId="5" fillId="8" borderId="8" xfId="0" applyNumberFormat="1" applyFont="1" applyFill="1" applyBorder="1" applyAlignment="1">
      <alignment horizontal="right" vertical="center"/>
    </xf>
    <xf numFmtId="9" fontId="5" fillId="8" borderId="8" xfId="0" applyNumberFormat="1" applyFont="1" applyFill="1" applyBorder="1" applyAlignment="1">
      <alignment horizontal="right" vertical="center"/>
    </xf>
    <xf numFmtId="0" fontId="7" fillId="8" borderId="3" xfId="0" applyFont="1" applyFill="1" applyBorder="1"/>
    <xf numFmtId="0" fontId="0" fillId="0" borderId="1"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6" fontId="0" fillId="0" borderId="3" xfId="0" applyNumberFormat="1" applyBorder="1" applyAlignment="1">
      <alignment horizontal="left" vertical="top" wrapText="1"/>
    </xf>
    <xf numFmtId="0" fontId="7" fillId="0" borderId="0" xfId="0" applyFont="1" applyAlignment="1">
      <alignment vertical="top" wrapText="1"/>
    </xf>
    <xf numFmtId="164" fontId="0" fillId="0" borderId="1" xfId="0" applyNumberFormat="1" applyBorder="1" applyAlignment="1">
      <alignment vertical="top" wrapText="1"/>
    </xf>
    <xf numFmtId="0" fontId="1" fillId="4" borderId="3" xfId="0" applyFont="1" applyFill="1" applyBorder="1" applyAlignment="1">
      <alignment vertical="top" wrapText="1"/>
    </xf>
    <xf numFmtId="0" fontId="7" fillId="0" borderId="0" xfId="0" applyFont="1" applyAlignment="1">
      <alignment vertical="center" wrapText="1"/>
    </xf>
    <xf numFmtId="0" fontId="9" fillId="0" borderId="0" xfId="0" applyFont="1" applyAlignment="1">
      <alignment vertical="center" wrapText="1"/>
    </xf>
    <xf numFmtId="0" fontId="0" fillId="0" borderId="0" xfId="0" applyAlignment="1">
      <alignment wrapText="1"/>
    </xf>
    <xf numFmtId="0" fontId="7" fillId="0" borderId="3" xfId="0" applyFont="1" applyBorder="1" applyAlignment="1">
      <alignment horizontal="left" vertical="top" wrapText="1"/>
    </xf>
    <xf numFmtId="165" fontId="0" fillId="0" borderId="3" xfId="0" applyNumberFormat="1" applyBorder="1" applyAlignment="1">
      <alignment vertical="top" wrapText="1"/>
    </xf>
    <xf numFmtId="165" fontId="5" fillId="0" borderId="3" xfId="0" applyNumberFormat="1" applyFont="1" applyBorder="1" applyAlignment="1">
      <alignment vertical="top" wrapText="1"/>
    </xf>
    <xf numFmtId="165" fontId="0" fillId="0" borderId="3" xfId="0" applyNumberFormat="1" applyBorder="1" applyAlignment="1">
      <alignment vertical="top"/>
    </xf>
    <xf numFmtId="165" fontId="1" fillId="0" borderId="3" xfId="0" applyNumberFormat="1" applyFont="1" applyBorder="1" applyAlignment="1">
      <alignment vertical="top"/>
    </xf>
    <xf numFmtId="0" fontId="0" fillId="0" borderId="3" xfId="0" quotePrefix="1" applyBorder="1" applyAlignment="1">
      <alignment vertical="top" wrapText="1"/>
    </xf>
    <xf numFmtId="0" fontId="2" fillId="2" borderId="4" xfId="0" applyFont="1" applyFill="1" applyBorder="1" applyAlignment="1">
      <alignment horizontal="center" vertical="top" wrapText="1"/>
    </xf>
    <xf numFmtId="0" fontId="2" fillId="2" borderId="0" xfId="0" applyFont="1" applyFill="1" applyAlignment="1">
      <alignment horizontal="center" vertical="top" wrapText="1"/>
    </xf>
    <xf numFmtId="0" fontId="6" fillId="5" borderId="1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Kmccabe.traye@gmail.com" TargetMode="External"/><Relationship Id="rId3" Type="http://schemas.openxmlformats.org/officeDocument/2006/relationships/hyperlink" Target="mailto:guy@transitiontowntotnes.org" TargetMode="External"/><Relationship Id="rId7" Type="http://schemas.openxmlformats.org/officeDocument/2006/relationships/hyperlink" Target="mailto:rosie.johnson@librariesunlimited.org.uk" TargetMode="External"/><Relationship Id="rId2" Type="http://schemas.openxmlformats.org/officeDocument/2006/relationships/hyperlink" Target="mailto:janiemoor@southhamscab.org.uk" TargetMode="External"/><Relationship Id="rId1" Type="http://schemas.openxmlformats.org/officeDocument/2006/relationships/hyperlink" Target="mailto:contact@steppingstonestotnes.co.uk" TargetMode="External"/><Relationship Id="rId6" Type="http://schemas.openxmlformats.org/officeDocument/2006/relationships/hyperlink" Target="mailto:foodincommunitycic@gmail.com" TargetMode="External"/><Relationship Id="rId5" Type="http://schemas.openxmlformats.org/officeDocument/2006/relationships/hyperlink" Target="mailto:contact@steppingstonestotnes.co.uk" TargetMode="External"/><Relationship Id="rId4" Type="http://schemas.openxmlformats.org/officeDocument/2006/relationships/hyperlink" Target="mailto:claire@earthjump.org"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0C081-B5C6-4C62-9AAF-0C17E547204F}">
  <sheetPr>
    <pageSetUpPr fitToPage="1"/>
  </sheetPr>
  <dimension ref="A1:I29"/>
  <sheetViews>
    <sheetView tabSelected="1" workbookViewId="0">
      <pane xSplit="3" ySplit="2" topLeftCell="D23" activePane="bottomRight" state="frozen"/>
      <selection pane="topRight" activeCell="D1" sqref="D1"/>
      <selection pane="bottomLeft" activeCell="A4" sqref="A4"/>
      <selection pane="bottomRight" activeCell="A25" sqref="A25:I25"/>
    </sheetView>
  </sheetViews>
  <sheetFormatPr defaultRowHeight="15" x14ac:dyDescent="0.25"/>
  <cols>
    <col min="1" max="1" width="21.28515625" style="4" customWidth="1"/>
    <col min="2" max="2" width="24.85546875" style="4" customWidth="1"/>
    <col min="3" max="3" width="14.42578125" style="5" customWidth="1"/>
    <col min="4" max="5" width="13.42578125" style="5" customWidth="1"/>
    <col min="6" max="7" width="24.5703125" style="4" customWidth="1"/>
    <col min="8" max="8" width="31.42578125" style="4" customWidth="1"/>
    <col min="9" max="9" width="40.7109375" style="4" customWidth="1"/>
    <col min="10" max="16384" width="9.140625" style="5"/>
  </cols>
  <sheetData>
    <row r="1" spans="1:9" x14ac:dyDescent="0.25">
      <c r="A1" s="70" t="s">
        <v>89</v>
      </c>
      <c r="B1" s="71"/>
      <c r="C1" s="71"/>
      <c r="D1" s="2"/>
      <c r="E1" s="2"/>
      <c r="F1" s="3"/>
      <c r="G1" s="3"/>
      <c r="I1" s="1" t="s">
        <v>23</v>
      </c>
    </row>
    <row r="2" spans="1:9" s="4" customFormat="1" ht="45" x14ac:dyDescent="0.25">
      <c r="A2" s="6" t="s">
        <v>0</v>
      </c>
      <c r="B2" s="6" t="s">
        <v>1</v>
      </c>
      <c r="C2" s="6" t="s">
        <v>2</v>
      </c>
      <c r="D2" s="6" t="s">
        <v>3</v>
      </c>
      <c r="E2" s="6" t="s">
        <v>4</v>
      </c>
      <c r="F2" s="6" t="s">
        <v>90</v>
      </c>
      <c r="G2" s="6" t="s">
        <v>113</v>
      </c>
      <c r="H2" s="60" t="s">
        <v>24</v>
      </c>
      <c r="I2" s="6" t="s">
        <v>7</v>
      </c>
    </row>
    <row r="3" spans="1:9" s="4" customFormat="1" ht="90" x14ac:dyDescent="0.25">
      <c r="A3" s="7" t="s">
        <v>91</v>
      </c>
      <c r="B3" s="7" t="s">
        <v>92</v>
      </c>
      <c r="C3" s="65">
        <v>3400</v>
      </c>
      <c r="D3" s="65">
        <v>8000</v>
      </c>
      <c r="E3" s="9">
        <f t="shared" ref="E3:E13" si="0">SUM(C3/D3*100)</f>
        <v>42.5</v>
      </c>
      <c r="F3" s="9" t="s">
        <v>107</v>
      </c>
      <c r="G3" s="9" t="s">
        <v>112</v>
      </c>
      <c r="H3" s="7" t="s">
        <v>97</v>
      </c>
      <c r="I3" s="55" t="s">
        <v>93</v>
      </c>
    </row>
    <row r="4" spans="1:9" s="4" customFormat="1" ht="120" x14ac:dyDescent="0.25">
      <c r="A4" s="7" t="s">
        <v>94</v>
      </c>
      <c r="B4" s="58" t="s">
        <v>95</v>
      </c>
      <c r="C4" s="65">
        <v>8750</v>
      </c>
      <c r="D4" s="65">
        <v>24600</v>
      </c>
      <c r="E4" s="9">
        <f t="shared" si="0"/>
        <v>35.569105691056912</v>
      </c>
      <c r="F4" s="9" t="s">
        <v>109</v>
      </c>
      <c r="G4" s="59" t="s">
        <v>112</v>
      </c>
      <c r="H4" s="54" t="s">
        <v>96</v>
      </c>
      <c r="I4" s="57" t="s">
        <v>98</v>
      </c>
    </row>
    <row r="5" spans="1:9" s="4" customFormat="1" ht="120" x14ac:dyDescent="0.25">
      <c r="A5" s="7" t="s">
        <v>99</v>
      </c>
      <c r="B5" s="7" t="s">
        <v>104</v>
      </c>
      <c r="C5" s="65">
        <v>3170</v>
      </c>
      <c r="D5" s="65">
        <v>3170</v>
      </c>
      <c r="E5" s="9">
        <f t="shared" si="0"/>
        <v>100</v>
      </c>
      <c r="F5" s="9" t="s">
        <v>108</v>
      </c>
      <c r="G5" s="9" t="s">
        <v>114</v>
      </c>
      <c r="H5" s="9" t="s">
        <v>102</v>
      </c>
      <c r="I5" s="56" t="s">
        <v>105</v>
      </c>
    </row>
    <row r="6" spans="1:9" s="4" customFormat="1" ht="93.75" customHeight="1" x14ac:dyDescent="0.25">
      <c r="A6" s="10" t="s">
        <v>100</v>
      </c>
      <c r="B6" s="10" t="s">
        <v>101</v>
      </c>
      <c r="C6" s="66">
        <v>3231</v>
      </c>
      <c r="D6" s="66">
        <v>3731</v>
      </c>
      <c r="E6" s="9">
        <f t="shared" si="0"/>
        <v>86.598767086571954</v>
      </c>
      <c r="F6" s="9" t="s">
        <v>106</v>
      </c>
      <c r="G6" s="9" t="s">
        <v>112</v>
      </c>
      <c r="H6" s="7" t="s">
        <v>102</v>
      </c>
      <c r="I6" s="7" t="s">
        <v>103</v>
      </c>
    </row>
    <row r="7" spans="1:9" s="4" customFormat="1" ht="123.75" customHeight="1" x14ac:dyDescent="0.25">
      <c r="A7" s="7" t="s">
        <v>110</v>
      </c>
      <c r="B7" s="7" t="s">
        <v>115</v>
      </c>
      <c r="C7" s="65">
        <v>6450</v>
      </c>
      <c r="D7" s="65">
        <v>10850</v>
      </c>
      <c r="E7" s="9">
        <f t="shared" si="0"/>
        <v>59.447004608294932</v>
      </c>
      <c r="F7" s="9" t="s">
        <v>109</v>
      </c>
      <c r="G7" s="9" t="s">
        <v>112</v>
      </c>
      <c r="H7" s="7" t="s">
        <v>102</v>
      </c>
      <c r="I7" s="7" t="s">
        <v>116</v>
      </c>
    </row>
    <row r="8" spans="1:9" s="4" customFormat="1" ht="141" customHeight="1" x14ac:dyDescent="0.25">
      <c r="A8" s="7" t="s">
        <v>111</v>
      </c>
      <c r="B8" s="7" t="s">
        <v>117</v>
      </c>
      <c r="C8" s="65">
        <v>1475</v>
      </c>
      <c r="D8" s="65">
        <v>3150</v>
      </c>
      <c r="E8" s="9">
        <f t="shared" si="0"/>
        <v>46.825396825396822</v>
      </c>
      <c r="F8" s="9" t="s">
        <v>119</v>
      </c>
      <c r="G8" s="9" t="s">
        <v>112</v>
      </c>
      <c r="H8" s="7" t="s">
        <v>126</v>
      </c>
      <c r="I8" s="7" t="s">
        <v>118</v>
      </c>
    </row>
    <row r="9" spans="1:9" s="4" customFormat="1" ht="165" x14ac:dyDescent="0.25">
      <c r="A9" s="7" t="s">
        <v>120</v>
      </c>
      <c r="B9" s="7" t="s">
        <v>122</v>
      </c>
      <c r="C9" s="65">
        <v>1143.48</v>
      </c>
      <c r="D9" s="65">
        <v>3162.5</v>
      </c>
      <c r="E9" s="9">
        <f t="shared" si="0"/>
        <v>36.157470355731228</v>
      </c>
      <c r="F9" s="9" t="s">
        <v>178</v>
      </c>
      <c r="G9" s="9" t="s">
        <v>112</v>
      </c>
      <c r="H9" s="7" t="s">
        <v>102</v>
      </c>
      <c r="I9" s="7" t="s">
        <v>123</v>
      </c>
    </row>
    <row r="10" spans="1:9" s="4" customFormat="1" ht="180" x14ac:dyDescent="0.25">
      <c r="A10" s="7" t="s">
        <v>121</v>
      </c>
      <c r="B10" s="7" t="s">
        <v>124</v>
      </c>
      <c r="C10" s="65">
        <v>3000</v>
      </c>
      <c r="D10" s="65">
        <v>36401</v>
      </c>
      <c r="E10" s="9">
        <f t="shared" si="0"/>
        <v>8.2415318260487354</v>
      </c>
      <c r="F10" s="9" t="s">
        <v>106</v>
      </c>
      <c r="G10" s="9" t="s">
        <v>112</v>
      </c>
      <c r="H10" s="7" t="s">
        <v>102</v>
      </c>
      <c r="I10" s="7" t="s">
        <v>125</v>
      </c>
    </row>
    <row r="11" spans="1:9" s="4" customFormat="1" ht="135" x14ac:dyDescent="0.25">
      <c r="A11" s="7" t="s">
        <v>21</v>
      </c>
      <c r="B11" s="7" t="s">
        <v>179</v>
      </c>
      <c r="C11" s="65">
        <v>3262</v>
      </c>
      <c r="D11" s="65">
        <v>8155</v>
      </c>
      <c r="E11" s="9">
        <f t="shared" si="0"/>
        <v>40</v>
      </c>
      <c r="F11" s="9" t="s">
        <v>180</v>
      </c>
      <c r="G11" s="9" t="s">
        <v>112</v>
      </c>
      <c r="H11" s="12" t="s">
        <v>150</v>
      </c>
      <c r="I11" s="7" t="s">
        <v>132</v>
      </c>
    </row>
    <row r="12" spans="1:9" s="4" customFormat="1" ht="180" x14ac:dyDescent="0.25">
      <c r="A12" s="7" t="s">
        <v>127</v>
      </c>
      <c r="B12" s="63" t="s">
        <v>141</v>
      </c>
      <c r="C12" s="65">
        <v>1250</v>
      </c>
      <c r="D12" s="65">
        <v>2500</v>
      </c>
      <c r="E12" s="9">
        <f t="shared" si="0"/>
        <v>50</v>
      </c>
      <c r="F12" s="9" t="s">
        <v>181</v>
      </c>
      <c r="G12" s="9" t="s">
        <v>112</v>
      </c>
      <c r="H12" s="7" t="s">
        <v>102</v>
      </c>
      <c r="I12" s="7" t="s">
        <v>142</v>
      </c>
    </row>
    <row r="13" spans="1:9" s="4" customFormat="1" ht="318.75" customHeight="1" x14ac:dyDescent="0.25">
      <c r="A13" s="7" t="s">
        <v>130</v>
      </c>
      <c r="B13" s="64" t="s">
        <v>129</v>
      </c>
      <c r="C13" s="65">
        <v>2000</v>
      </c>
      <c r="D13" s="65">
        <v>63250</v>
      </c>
      <c r="E13" s="9">
        <f t="shared" si="0"/>
        <v>3.1620553359683794</v>
      </c>
      <c r="F13" s="9" t="s">
        <v>182</v>
      </c>
      <c r="G13" s="9" t="s">
        <v>112</v>
      </c>
      <c r="H13" s="7" t="s">
        <v>128</v>
      </c>
      <c r="I13" s="7" t="s">
        <v>143</v>
      </c>
    </row>
    <row r="14" spans="1:9" s="4" customFormat="1" ht="105" x14ac:dyDescent="0.25">
      <c r="A14" s="7" t="s">
        <v>131</v>
      </c>
      <c r="B14" s="7" t="s">
        <v>145</v>
      </c>
      <c r="C14" s="65">
        <v>3532</v>
      </c>
      <c r="D14" s="65">
        <v>7948</v>
      </c>
      <c r="E14" s="9">
        <f t="shared" ref="E14:E26" si="1">SUM(C14/D14*100)</f>
        <v>44.438852541519879</v>
      </c>
      <c r="F14" s="9" t="s">
        <v>109</v>
      </c>
      <c r="G14" s="9" t="s">
        <v>112</v>
      </c>
      <c r="H14" s="7" t="s">
        <v>144</v>
      </c>
      <c r="I14" s="7" t="s">
        <v>146</v>
      </c>
    </row>
    <row r="15" spans="1:9" s="4" customFormat="1" ht="150" x14ac:dyDescent="0.25">
      <c r="A15" s="7" t="s">
        <v>133</v>
      </c>
      <c r="B15" s="7" t="s">
        <v>148</v>
      </c>
      <c r="C15" s="65">
        <v>1000</v>
      </c>
      <c r="D15" s="65">
        <v>2000</v>
      </c>
      <c r="E15" s="9">
        <f t="shared" si="1"/>
        <v>50</v>
      </c>
      <c r="F15" s="9" t="s">
        <v>109</v>
      </c>
      <c r="G15" s="9" t="s">
        <v>112</v>
      </c>
      <c r="H15" s="7" t="s">
        <v>147</v>
      </c>
      <c r="I15" s="7" t="s">
        <v>149</v>
      </c>
    </row>
    <row r="16" spans="1:9" s="4" customFormat="1" ht="120" x14ac:dyDescent="0.25">
      <c r="A16" s="7" t="s">
        <v>30</v>
      </c>
      <c r="B16" s="7" t="s">
        <v>152</v>
      </c>
      <c r="C16" s="65">
        <v>6708</v>
      </c>
      <c r="D16" s="65">
        <v>13416</v>
      </c>
      <c r="E16" s="9">
        <f t="shared" si="1"/>
        <v>50</v>
      </c>
      <c r="F16" s="9" t="s">
        <v>183</v>
      </c>
      <c r="G16" s="9" t="s">
        <v>112</v>
      </c>
      <c r="H16" s="7" t="s">
        <v>151</v>
      </c>
      <c r="I16" s="7" t="s">
        <v>153</v>
      </c>
    </row>
    <row r="17" spans="1:9" s="4" customFormat="1" ht="217.5" customHeight="1" x14ac:dyDescent="0.25">
      <c r="A17" s="7" t="s">
        <v>134</v>
      </c>
      <c r="B17" s="7" t="s">
        <v>154</v>
      </c>
      <c r="C17" s="65">
        <v>3500</v>
      </c>
      <c r="D17" s="65">
        <v>5000</v>
      </c>
      <c r="E17" s="9">
        <f t="shared" si="1"/>
        <v>70</v>
      </c>
      <c r="F17" s="9" t="s">
        <v>183</v>
      </c>
      <c r="G17" s="9" t="s">
        <v>112</v>
      </c>
      <c r="H17" s="7" t="s">
        <v>102</v>
      </c>
      <c r="I17" s="7" t="s">
        <v>155</v>
      </c>
    </row>
    <row r="18" spans="1:9" s="4" customFormat="1" ht="120" x14ac:dyDescent="0.25">
      <c r="A18" s="7" t="s">
        <v>136</v>
      </c>
      <c r="B18" s="7" t="s">
        <v>156</v>
      </c>
      <c r="C18" s="65">
        <v>8000</v>
      </c>
      <c r="D18" s="65">
        <v>300000</v>
      </c>
      <c r="E18" s="9">
        <f t="shared" si="1"/>
        <v>2.666666666666667</v>
      </c>
      <c r="F18" s="9" t="s">
        <v>119</v>
      </c>
      <c r="G18" s="9" t="s">
        <v>112</v>
      </c>
      <c r="H18" s="7" t="s">
        <v>157</v>
      </c>
      <c r="I18" s="7" t="s">
        <v>158</v>
      </c>
    </row>
    <row r="19" spans="1:9" s="4" customFormat="1" ht="120" x14ac:dyDescent="0.25">
      <c r="A19" s="7" t="s">
        <v>135</v>
      </c>
      <c r="B19" s="7" t="s">
        <v>160</v>
      </c>
      <c r="C19" s="65">
        <v>4000</v>
      </c>
      <c r="D19" s="65">
        <v>4000</v>
      </c>
      <c r="E19" s="9">
        <f t="shared" si="1"/>
        <v>100</v>
      </c>
      <c r="F19" s="9" t="s">
        <v>106</v>
      </c>
      <c r="G19" s="4" t="s">
        <v>112</v>
      </c>
      <c r="H19" s="7" t="s">
        <v>159</v>
      </c>
      <c r="I19" s="9" t="s">
        <v>161</v>
      </c>
    </row>
    <row r="20" spans="1:9" s="4" customFormat="1" ht="105" x14ac:dyDescent="0.25">
      <c r="A20" s="7" t="s">
        <v>137</v>
      </c>
      <c r="B20" s="7" t="s">
        <v>163</v>
      </c>
      <c r="C20" s="65">
        <v>1948</v>
      </c>
      <c r="D20" s="65">
        <v>1948</v>
      </c>
      <c r="E20" s="9">
        <f t="shared" si="1"/>
        <v>100</v>
      </c>
      <c r="F20" s="9" t="s">
        <v>109</v>
      </c>
      <c r="G20" s="59" t="s">
        <v>112</v>
      </c>
      <c r="H20" s="7" t="s">
        <v>162</v>
      </c>
      <c r="I20" s="7" t="s">
        <v>164</v>
      </c>
    </row>
    <row r="21" spans="1:9" s="4" customFormat="1" ht="135" x14ac:dyDescent="0.25">
      <c r="A21" s="7" t="s">
        <v>138</v>
      </c>
      <c r="B21" s="7" t="s">
        <v>166</v>
      </c>
      <c r="C21" s="65">
        <v>4000</v>
      </c>
      <c r="D21" s="65">
        <v>6656.25</v>
      </c>
      <c r="E21" s="9">
        <f t="shared" si="1"/>
        <v>60.093896713615024</v>
      </c>
      <c r="F21" s="9" t="s">
        <v>184</v>
      </c>
      <c r="G21" s="59" t="s">
        <v>112</v>
      </c>
      <c r="H21" s="7" t="s">
        <v>165</v>
      </c>
      <c r="I21" s="7" t="s">
        <v>167</v>
      </c>
    </row>
    <row r="22" spans="1:9" s="4" customFormat="1" ht="135" x14ac:dyDescent="0.25">
      <c r="A22" s="7" t="s">
        <v>139</v>
      </c>
      <c r="B22" s="7" t="s">
        <v>169</v>
      </c>
      <c r="C22" s="65">
        <v>22740</v>
      </c>
      <c r="D22" s="65">
        <v>23340</v>
      </c>
      <c r="E22" s="9">
        <f t="shared" si="1"/>
        <v>97.429305912596391</v>
      </c>
      <c r="F22" s="9" t="s">
        <v>106</v>
      </c>
      <c r="G22" s="59" t="s">
        <v>112</v>
      </c>
      <c r="H22" s="7" t="s">
        <v>168</v>
      </c>
      <c r="I22" s="7" t="s">
        <v>170</v>
      </c>
    </row>
    <row r="23" spans="1:9" s="4" customFormat="1" ht="120" x14ac:dyDescent="0.25">
      <c r="A23" s="7" t="s">
        <v>171</v>
      </c>
      <c r="B23" s="7" t="s">
        <v>173</v>
      </c>
      <c r="C23" s="65">
        <v>591</v>
      </c>
      <c r="D23" s="65">
        <v>591</v>
      </c>
      <c r="E23" s="9">
        <f t="shared" si="1"/>
        <v>100</v>
      </c>
      <c r="F23" s="9" t="s">
        <v>185</v>
      </c>
      <c r="G23" s="59" t="s">
        <v>112</v>
      </c>
      <c r="H23" s="7" t="s">
        <v>172</v>
      </c>
      <c r="I23" s="7" t="s">
        <v>174</v>
      </c>
    </row>
    <row r="24" spans="1:9" s="4" customFormat="1" ht="120" x14ac:dyDescent="0.25">
      <c r="A24" s="7" t="s">
        <v>140</v>
      </c>
      <c r="B24" s="7" t="s">
        <v>176</v>
      </c>
      <c r="C24" s="65">
        <v>1600</v>
      </c>
      <c r="D24" s="65">
        <v>1600</v>
      </c>
      <c r="E24" s="9">
        <f t="shared" si="1"/>
        <v>100</v>
      </c>
      <c r="F24" s="9" t="s">
        <v>186</v>
      </c>
      <c r="G24" s="59" t="s">
        <v>112</v>
      </c>
      <c r="H24" s="69" t="s">
        <v>175</v>
      </c>
      <c r="I24" s="7" t="s">
        <v>177</v>
      </c>
    </row>
    <row r="25" spans="1:9" ht="210" x14ac:dyDescent="0.25">
      <c r="A25" s="7" t="s">
        <v>10</v>
      </c>
      <c r="B25" s="7" t="s">
        <v>187</v>
      </c>
      <c r="C25" s="67">
        <v>8826</v>
      </c>
      <c r="D25" s="67">
        <v>17651</v>
      </c>
      <c r="E25" s="8">
        <f t="shared" si="1"/>
        <v>50.002832700696842</v>
      </c>
      <c r="F25" s="9" t="s">
        <v>106</v>
      </c>
      <c r="G25" s="9" t="s">
        <v>112</v>
      </c>
      <c r="H25" s="7" t="s">
        <v>188</v>
      </c>
      <c r="I25" s="7" t="s">
        <v>189</v>
      </c>
    </row>
    <row r="26" spans="1:9" x14ac:dyDescent="0.25">
      <c r="A26" s="15" t="s">
        <v>5</v>
      </c>
      <c r="B26" s="15"/>
      <c r="C26" s="68">
        <f>SUM(C3:C25)</f>
        <v>103576.48</v>
      </c>
      <c r="D26" s="68">
        <f>SUM(D3:D25)</f>
        <v>551119.75</v>
      </c>
      <c r="E26" s="8">
        <f t="shared" si="1"/>
        <v>18.793824754057535</v>
      </c>
      <c r="F26" s="9"/>
      <c r="G26" s="9"/>
      <c r="H26" s="7"/>
      <c r="I26" s="7"/>
    </row>
    <row r="27" spans="1:9" x14ac:dyDescent="0.25">
      <c r="C27" s="5" t="s">
        <v>13</v>
      </c>
    </row>
    <row r="28" spans="1:9" ht="45" x14ac:dyDescent="0.25">
      <c r="A28" s="11" t="s">
        <v>6</v>
      </c>
      <c r="G28" s="61"/>
    </row>
    <row r="29" spans="1:9" x14ac:dyDescent="0.25">
      <c r="G29" s="62"/>
    </row>
  </sheetData>
  <sortState xmlns:xlrd2="http://schemas.microsoft.com/office/spreadsheetml/2017/richdata2" ref="A3:I13">
    <sortCondition ref="A3:A13"/>
  </sortState>
  <mergeCells count="1">
    <mergeCell ref="A1:C1"/>
  </mergeCells>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6030-50B6-41C1-A3FA-F6918D3DC43D}">
  <sheetPr>
    <pageSetUpPr fitToPage="1"/>
  </sheetPr>
  <dimension ref="A1:M17"/>
  <sheetViews>
    <sheetView workbookViewId="0">
      <pane xSplit="6" ySplit="2" topLeftCell="G3" activePane="bottomRight" state="frozen"/>
      <selection pane="topRight" activeCell="G1" sqref="G1"/>
      <selection pane="bottomLeft" activeCell="A3" sqref="A3"/>
      <selection pane="bottomRight" sqref="A1:XFD1048576"/>
    </sheetView>
  </sheetViews>
  <sheetFormatPr defaultRowHeight="15" x14ac:dyDescent="0.25"/>
  <cols>
    <col min="1" max="1" width="12.5703125" customWidth="1"/>
    <col min="2" max="2" width="15.7109375" customWidth="1"/>
    <col min="3" max="3" width="10.42578125" customWidth="1"/>
    <col min="6" max="6" width="11" customWidth="1"/>
    <col min="7" max="7" width="11.85546875" customWidth="1"/>
    <col min="8" max="8" width="10.5703125" customWidth="1"/>
    <col min="9" max="9" width="16.28515625" bestFit="1" customWidth="1"/>
    <col min="10" max="10" width="32.28515625" customWidth="1"/>
    <col min="11" max="11" width="19.85546875" customWidth="1"/>
    <col min="12" max="12" width="7.28515625" customWidth="1"/>
    <col min="13" max="13" width="14.5703125" customWidth="1"/>
  </cols>
  <sheetData>
    <row r="1" spans="1:13" ht="45" customHeight="1" thickBot="1" x14ac:dyDescent="0.3">
      <c r="A1" s="72" t="s">
        <v>14</v>
      </c>
      <c r="B1" s="73"/>
      <c r="C1" s="73"/>
      <c r="D1" s="16"/>
      <c r="E1" s="16"/>
      <c r="F1" s="17"/>
      <c r="G1" s="5"/>
      <c r="H1" s="5"/>
      <c r="I1" s="4"/>
    </row>
    <row r="2" spans="1:13" ht="60.75" thickBot="1" x14ac:dyDescent="0.3">
      <c r="A2" s="18" t="s">
        <v>0</v>
      </c>
      <c r="B2" s="19" t="s">
        <v>1</v>
      </c>
      <c r="C2" s="19" t="s">
        <v>2</v>
      </c>
      <c r="D2" s="20" t="s">
        <v>3</v>
      </c>
      <c r="E2" s="20" t="s">
        <v>4</v>
      </c>
      <c r="F2" s="19" t="s">
        <v>11</v>
      </c>
      <c r="G2" s="21" t="s">
        <v>39</v>
      </c>
      <c r="H2" s="21" t="s">
        <v>38</v>
      </c>
      <c r="I2" s="33" t="s">
        <v>40</v>
      </c>
      <c r="J2" s="35" t="s">
        <v>52</v>
      </c>
      <c r="K2" s="35" t="s">
        <v>53</v>
      </c>
      <c r="L2" s="35" t="s">
        <v>77</v>
      </c>
      <c r="M2" s="35" t="s">
        <v>80</v>
      </c>
    </row>
    <row r="3" spans="1:13" ht="15.75" thickBot="1" x14ac:dyDescent="0.3">
      <c r="A3" s="41"/>
      <c r="B3" s="20"/>
      <c r="C3" s="20"/>
      <c r="D3" s="20"/>
      <c r="E3" s="20"/>
      <c r="F3" s="20"/>
      <c r="G3" s="42"/>
      <c r="H3" s="42"/>
      <c r="I3" s="43"/>
      <c r="J3" s="35"/>
      <c r="K3" s="35"/>
      <c r="L3" s="35"/>
      <c r="M3" s="14"/>
    </row>
    <row r="4" spans="1:13" ht="75.75" thickBot="1" x14ac:dyDescent="0.3">
      <c r="A4" s="22" t="s">
        <v>16</v>
      </c>
      <c r="B4" s="23" t="s">
        <v>15</v>
      </c>
      <c r="C4" s="24">
        <v>7060</v>
      </c>
      <c r="D4" s="24">
        <v>13000</v>
      </c>
      <c r="E4" s="24">
        <v>54.3</v>
      </c>
      <c r="F4" s="23" t="s">
        <v>12</v>
      </c>
      <c r="G4" s="24">
        <v>3530</v>
      </c>
      <c r="H4" s="25">
        <v>0.5</v>
      </c>
      <c r="I4" s="34" t="s">
        <v>41</v>
      </c>
      <c r="J4" s="36" t="s">
        <v>54</v>
      </c>
      <c r="K4" s="14" t="s">
        <v>55</v>
      </c>
      <c r="L4" s="14" t="s">
        <v>86</v>
      </c>
      <c r="M4" s="49" t="s">
        <v>88</v>
      </c>
    </row>
    <row r="5" spans="1:13" ht="60.75" thickBot="1" x14ac:dyDescent="0.3">
      <c r="A5" s="22" t="s">
        <v>42</v>
      </c>
      <c r="B5" s="23" t="s">
        <v>37</v>
      </c>
      <c r="C5" s="24">
        <v>2888</v>
      </c>
      <c r="D5" s="26">
        <v>5300</v>
      </c>
      <c r="E5" s="24">
        <v>54.5</v>
      </c>
      <c r="F5" s="23" t="s">
        <v>36</v>
      </c>
      <c r="G5" s="24">
        <v>722</v>
      </c>
      <c r="H5" s="25">
        <v>0.25</v>
      </c>
      <c r="I5" s="34" t="s">
        <v>41</v>
      </c>
      <c r="J5" s="14" t="s">
        <v>56</v>
      </c>
      <c r="K5" s="14" t="s">
        <v>57</v>
      </c>
      <c r="L5" s="14" t="s">
        <v>78</v>
      </c>
      <c r="M5" s="14" t="s">
        <v>83</v>
      </c>
    </row>
    <row r="6" spans="1:13" ht="60.75" thickBot="1" x14ac:dyDescent="0.3">
      <c r="A6" s="22" t="s">
        <v>17</v>
      </c>
      <c r="B6" s="23" t="s">
        <v>35</v>
      </c>
      <c r="C6" s="24">
        <v>1613.41</v>
      </c>
      <c r="D6" s="24">
        <v>1613.41</v>
      </c>
      <c r="E6" s="24">
        <v>100</v>
      </c>
      <c r="F6" s="23" t="s">
        <v>36</v>
      </c>
      <c r="G6" s="24">
        <v>1210.05</v>
      </c>
      <c r="H6" s="25">
        <v>0.75</v>
      </c>
      <c r="I6" s="34" t="s">
        <v>41</v>
      </c>
      <c r="J6" s="39" t="s">
        <v>59</v>
      </c>
      <c r="K6" s="14" t="s">
        <v>58</v>
      </c>
      <c r="L6" s="14" t="s">
        <v>79</v>
      </c>
      <c r="M6" s="49" t="s">
        <v>87</v>
      </c>
    </row>
    <row r="7" spans="1:13" ht="75.75" thickBot="1" x14ac:dyDescent="0.3">
      <c r="A7" s="22" t="s">
        <v>18</v>
      </c>
      <c r="B7" s="23" t="s">
        <v>19</v>
      </c>
      <c r="C7" s="26">
        <v>5000</v>
      </c>
      <c r="D7" s="26">
        <v>5980</v>
      </c>
      <c r="E7" s="24">
        <v>83.6</v>
      </c>
      <c r="F7" s="23" t="s">
        <v>34</v>
      </c>
      <c r="G7" s="24">
        <v>3750</v>
      </c>
      <c r="H7" s="25">
        <v>0.75</v>
      </c>
      <c r="I7" s="34" t="s">
        <v>43</v>
      </c>
      <c r="J7" s="39" t="s">
        <v>61</v>
      </c>
      <c r="K7" s="38" t="s">
        <v>60</v>
      </c>
      <c r="L7" s="14" t="s">
        <v>78</v>
      </c>
      <c r="M7" s="14" t="s">
        <v>81</v>
      </c>
    </row>
    <row r="8" spans="1:13" ht="75.75" thickBot="1" x14ac:dyDescent="0.3">
      <c r="A8" s="22" t="s">
        <v>20</v>
      </c>
      <c r="B8" s="23" t="s">
        <v>44</v>
      </c>
      <c r="C8" s="24">
        <v>500</v>
      </c>
      <c r="D8" s="24">
        <v>700</v>
      </c>
      <c r="E8" s="24">
        <v>71.400000000000006</v>
      </c>
      <c r="F8" s="23" t="s">
        <v>34</v>
      </c>
      <c r="G8" s="24">
        <v>500</v>
      </c>
      <c r="H8" s="25">
        <v>1</v>
      </c>
      <c r="I8" s="34" t="s">
        <v>41</v>
      </c>
      <c r="J8" s="13" t="s">
        <v>63</v>
      </c>
      <c r="K8" s="37" t="s">
        <v>62</v>
      </c>
      <c r="L8" s="14" t="s">
        <v>78</v>
      </c>
      <c r="M8" s="14" t="s">
        <v>81</v>
      </c>
    </row>
    <row r="9" spans="1:13" ht="75.75" thickBot="1" x14ac:dyDescent="0.3">
      <c r="A9" s="22" t="s">
        <v>10</v>
      </c>
      <c r="B9" s="23" t="s">
        <v>32</v>
      </c>
      <c r="C9" s="24">
        <v>11938</v>
      </c>
      <c r="D9" s="24">
        <v>19476</v>
      </c>
      <c r="E9" s="24">
        <v>61.3</v>
      </c>
      <c r="F9" s="23" t="s">
        <v>12</v>
      </c>
      <c r="G9" s="24">
        <v>5969</v>
      </c>
      <c r="H9" s="25">
        <v>0.5</v>
      </c>
      <c r="I9" s="34" t="s">
        <v>45</v>
      </c>
      <c r="J9" s="39" t="s">
        <v>65</v>
      </c>
      <c r="K9" s="38" t="s">
        <v>64</v>
      </c>
      <c r="L9" s="14" t="s">
        <v>78</v>
      </c>
      <c r="M9" s="14" t="s">
        <v>84</v>
      </c>
    </row>
    <row r="10" spans="1:13" ht="30.75" thickBot="1" x14ac:dyDescent="0.3">
      <c r="A10" s="22" t="s">
        <v>21</v>
      </c>
      <c r="B10" s="23" t="s">
        <v>28</v>
      </c>
      <c r="C10" s="24">
        <v>13252</v>
      </c>
      <c r="D10" s="24">
        <v>20339</v>
      </c>
      <c r="E10" s="24">
        <v>65.2</v>
      </c>
      <c r="F10" s="23" t="s">
        <v>12</v>
      </c>
      <c r="G10" s="24">
        <v>6626</v>
      </c>
      <c r="H10" s="25">
        <v>0.5</v>
      </c>
      <c r="I10" s="34" t="s">
        <v>41</v>
      </c>
      <c r="J10" s="14" t="s">
        <v>67</v>
      </c>
      <c r="K10" s="37" t="s">
        <v>66</v>
      </c>
      <c r="L10" s="14" t="s">
        <v>78</v>
      </c>
      <c r="M10" s="14" t="s">
        <v>82</v>
      </c>
    </row>
    <row r="11" spans="1:13" s="50" customFormat="1" ht="90.75" thickBot="1" x14ac:dyDescent="0.3">
      <c r="A11" s="44" t="s">
        <v>8</v>
      </c>
      <c r="B11" s="45" t="s">
        <v>29</v>
      </c>
      <c r="C11" s="46">
        <v>2456</v>
      </c>
      <c r="D11" s="46">
        <v>3964</v>
      </c>
      <c r="E11" s="46">
        <v>62</v>
      </c>
      <c r="F11" s="45" t="s">
        <v>12</v>
      </c>
      <c r="G11" s="46">
        <v>0</v>
      </c>
      <c r="H11" s="46">
        <v>0</v>
      </c>
      <c r="I11" s="47" t="s">
        <v>50</v>
      </c>
      <c r="J11" s="48" t="s">
        <v>69</v>
      </c>
      <c r="K11" s="49" t="s">
        <v>68</v>
      </c>
      <c r="L11" s="49" t="s">
        <v>78</v>
      </c>
      <c r="M11" s="49" t="s">
        <v>85</v>
      </c>
    </row>
    <row r="12" spans="1:13" ht="165.75" thickBot="1" x14ac:dyDescent="0.3">
      <c r="A12" s="44" t="s">
        <v>9</v>
      </c>
      <c r="B12" s="45" t="s">
        <v>27</v>
      </c>
      <c r="C12" s="51">
        <v>1070</v>
      </c>
      <c r="D12" s="51">
        <v>1070</v>
      </c>
      <c r="E12" s="46">
        <v>100</v>
      </c>
      <c r="F12" s="45" t="s">
        <v>46</v>
      </c>
      <c r="G12" s="51">
        <v>0</v>
      </c>
      <c r="H12" s="52">
        <v>0.5</v>
      </c>
      <c r="I12" s="47" t="s">
        <v>51</v>
      </c>
      <c r="J12" s="48" t="s">
        <v>71</v>
      </c>
      <c r="K12" s="49" t="s">
        <v>70</v>
      </c>
      <c r="L12" s="14" t="s">
        <v>78</v>
      </c>
      <c r="M12" s="14" t="s">
        <v>85</v>
      </c>
    </row>
    <row r="13" spans="1:13" ht="75.75" thickBot="1" x14ac:dyDescent="0.3">
      <c r="A13" s="22" t="s">
        <v>47</v>
      </c>
      <c r="B13" s="23" t="s">
        <v>26</v>
      </c>
      <c r="C13" s="27">
        <v>14529</v>
      </c>
      <c r="D13" s="27">
        <v>20250</v>
      </c>
      <c r="E13" s="24">
        <v>71.7</v>
      </c>
      <c r="F13" s="23" t="s">
        <v>12</v>
      </c>
      <c r="G13" s="24">
        <v>0</v>
      </c>
      <c r="H13" s="24">
        <v>0</v>
      </c>
      <c r="I13" s="34" t="s">
        <v>48</v>
      </c>
      <c r="J13" s="40" t="s">
        <v>72</v>
      </c>
      <c r="K13" s="14" t="s">
        <v>55</v>
      </c>
      <c r="L13" s="14" t="s">
        <v>78</v>
      </c>
      <c r="M13" s="14" t="s">
        <v>85</v>
      </c>
    </row>
    <row r="14" spans="1:13" ht="75.75" thickBot="1" x14ac:dyDescent="0.3">
      <c r="A14" s="44" t="s">
        <v>22</v>
      </c>
      <c r="B14" s="45" t="s">
        <v>25</v>
      </c>
      <c r="C14" s="46">
        <v>2000</v>
      </c>
      <c r="D14" s="46">
        <v>2000</v>
      </c>
      <c r="E14" s="46">
        <v>100</v>
      </c>
      <c r="F14" s="45" t="s">
        <v>33</v>
      </c>
      <c r="G14" s="46">
        <v>0</v>
      </c>
      <c r="H14" s="46">
        <v>0</v>
      </c>
      <c r="I14" s="47" t="s">
        <v>49</v>
      </c>
      <c r="J14" s="53" t="s">
        <v>74</v>
      </c>
      <c r="K14" s="53" t="s">
        <v>73</v>
      </c>
      <c r="L14" s="49" t="s">
        <v>78</v>
      </c>
      <c r="M14" s="14" t="s">
        <v>85</v>
      </c>
    </row>
    <row r="15" spans="1:13" ht="60.75" thickBot="1" x14ac:dyDescent="0.3">
      <c r="A15" s="22" t="s">
        <v>30</v>
      </c>
      <c r="B15" s="23" t="s">
        <v>31</v>
      </c>
      <c r="C15" s="24">
        <v>3527.87</v>
      </c>
      <c r="D15" s="24">
        <v>5427.5</v>
      </c>
      <c r="E15" s="24">
        <v>65</v>
      </c>
      <c r="F15" s="23" t="s">
        <v>12</v>
      </c>
      <c r="G15" s="24">
        <v>2645.9</v>
      </c>
      <c r="H15" s="25">
        <v>0.75</v>
      </c>
      <c r="I15" s="34" t="s">
        <v>41</v>
      </c>
      <c r="J15" s="39" t="s">
        <v>76</v>
      </c>
      <c r="K15" s="37" t="s">
        <v>75</v>
      </c>
      <c r="L15" s="14" t="s">
        <v>78</v>
      </c>
      <c r="M15" s="14" t="s">
        <v>81</v>
      </c>
    </row>
    <row r="16" spans="1:13" ht="15.75" thickBot="1" x14ac:dyDescent="0.3">
      <c r="A16" s="22"/>
      <c r="B16" s="23"/>
      <c r="C16" s="28"/>
      <c r="D16" s="28"/>
      <c r="E16" s="28"/>
      <c r="F16" s="23"/>
      <c r="G16" s="28"/>
      <c r="H16" s="28"/>
      <c r="I16" s="23"/>
    </row>
    <row r="17" spans="1:9" ht="15.75" thickBot="1" x14ac:dyDescent="0.3">
      <c r="A17" s="29" t="s">
        <v>5</v>
      </c>
      <c r="B17" s="30"/>
      <c r="C17" s="31">
        <v>65834.28</v>
      </c>
      <c r="D17" s="31">
        <v>99119.91</v>
      </c>
      <c r="E17" s="24">
        <v>66.400000000000006</v>
      </c>
      <c r="F17" s="23"/>
      <c r="G17" s="32">
        <v>24952.952499999999</v>
      </c>
      <c r="H17" s="74"/>
      <c r="I17" s="75"/>
    </row>
  </sheetData>
  <mergeCells count="2">
    <mergeCell ref="A1:C1"/>
    <mergeCell ref="H17:I17"/>
  </mergeCells>
  <hyperlinks>
    <hyperlink ref="J4" r:id="rId1" display="mailto:contact@steppingstonestotnes.co.uk" xr:uid="{A777F107-ECF1-4986-988A-3F38D7C965F9}"/>
    <hyperlink ref="J9" r:id="rId2" xr:uid="{10D18A97-E859-4CB6-B45C-3252DBDFB633}"/>
    <hyperlink ref="J11" r:id="rId3" xr:uid="{B1FF73EC-528F-4C4A-AD7E-44D7948D70FC}"/>
    <hyperlink ref="J12" r:id="rId4" xr:uid="{B5077251-241D-40E5-8E36-63E292983BBE}"/>
    <hyperlink ref="J13" r:id="rId5" xr:uid="{75663A88-DE84-4B8D-A810-F80A39CAA188}"/>
    <hyperlink ref="J15" r:id="rId6" xr:uid="{0F1058D8-4A38-4DA5-B5CF-17799ABB3355}"/>
    <hyperlink ref="J6" r:id="rId7" xr:uid="{062E5FC6-8D6F-4914-83A3-4D030D2FA8F0}"/>
    <hyperlink ref="J7" r:id="rId8" xr:uid="{EDCFB72B-5451-4451-AB8E-FAFE4A08469A}"/>
  </hyperlinks>
  <pageMargins left="0.7" right="0.7" top="0.75" bottom="0.75" header="0.3" footer="0.3"/>
  <pageSetup paperSize="9" scale="72"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281C-64D8-4DD8-BF74-1D0C486A024C}">
  <dimension ref="A1"/>
  <sheetViews>
    <sheetView workbookViewId="0">
      <selection activeCell="M12" sqref="M12"/>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17ef8c-23c1-40be-b9a1-61c8d2553741">
      <Terms xmlns="http://schemas.microsoft.com/office/infopath/2007/PartnerControls"/>
    </lcf76f155ced4ddcb4097134ff3c332f>
    <TaxCatchAll xmlns="5078ea1e-726b-4ce9-b6a9-ce0da4b18bb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04787D5D701543AFB7531D2E278727" ma:contentTypeVersion="15" ma:contentTypeDescription="Create a new document." ma:contentTypeScope="" ma:versionID="2aaffee43e6c012a0bca94b596386eb3">
  <xsd:schema xmlns:xsd="http://www.w3.org/2001/XMLSchema" xmlns:xs="http://www.w3.org/2001/XMLSchema" xmlns:p="http://schemas.microsoft.com/office/2006/metadata/properties" xmlns:ns2="3e17ef8c-23c1-40be-b9a1-61c8d2553741" xmlns:ns3="5078ea1e-726b-4ce9-b6a9-ce0da4b18bb9" targetNamespace="http://schemas.microsoft.com/office/2006/metadata/properties" ma:root="true" ma:fieldsID="448c1df35c89a13e9f01719cfeffa5c5" ns2:_="" ns3:_="">
    <xsd:import namespace="3e17ef8c-23c1-40be-b9a1-61c8d2553741"/>
    <xsd:import namespace="5078ea1e-726b-4ce9-b6a9-ce0da4b18bb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ef8c-23c1-40be-b9a1-61c8d25537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c72a91d-eefe-4398-b2b3-2ee2fca3698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78ea1e-726b-4ce9-b6a9-ce0da4b18bb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ecea8c1-0d0e-4768-be05-28e5ac872e1f}" ma:internalName="TaxCatchAll" ma:showField="CatchAllData" ma:web="5078ea1e-726b-4ce9-b6a9-ce0da4b18bb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6FE69E-B840-44F8-A2AA-4ACF90079286}">
  <ds:schemaRefs>
    <ds:schemaRef ds:uri="http://schemas.microsoft.com/office/2006/metadata/properties"/>
    <ds:schemaRef ds:uri="http://schemas.microsoft.com/office/infopath/2007/PartnerControls"/>
    <ds:schemaRef ds:uri="3e17ef8c-23c1-40be-b9a1-61c8d2553741"/>
    <ds:schemaRef ds:uri="5078ea1e-726b-4ce9-b6a9-ce0da4b18bb9"/>
  </ds:schemaRefs>
</ds:datastoreItem>
</file>

<file path=customXml/itemProps2.xml><?xml version="1.0" encoding="utf-8"?>
<ds:datastoreItem xmlns:ds="http://schemas.openxmlformats.org/officeDocument/2006/customXml" ds:itemID="{EC95216E-83F9-44E5-909C-6EA78FCFE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17ef8c-23c1-40be-b9a1-61c8d2553741"/>
    <ds:schemaRef ds:uri="5078ea1e-726b-4ce9-b6a9-ce0da4b18b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72BF88-9B81-4C8A-9E47-62658B0169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Sheet1!_Int_UowpYIzG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Community</dc:creator>
  <cp:lastModifiedBy>Totnes Town Council Administrator</cp:lastModifiedBy>
  <cp:lastPrinted>2023-10-11T13:47:01Z</cp:lastPrinted>
  <dcterms:created xsi:type="dcterms:W3CDTF">2022-08-11T09:37:41Z</dcterms:created>
  <dcterms:modified xsi:type="dcterms:W3CDTF">2024-05-17T12:34:54Z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0x0101006004787D5D701543AFB7531D2E278727</vt:lpwstr>
  </property>
  <property fmtid="{D5CDD505-2E9C-101B-9397-08002B2CF9AE}" pid="3" name="MediaServiceImageTags">
    <vt:lpwstr/>
  </property>
</Properties>
</file>